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Q:\DOC\SI\eGDDS\e-GDDS Countries\Fiji\Desk Files\"/>
    </mc:Choice>
  </mc:AlternateContent>
  <bookViews>
    <workbookView xWindow="0" yWindow="0" windowWidth="19200" windowHeight="6948"/>
  </bookViews>
  <sheets>
    <sheet name="Jan 2015 to March 2018" sheetId="1" r:id="rId1"/>
    <sheet name="Cashflow Statements " sheetId="2" r:id="rId2"/>
    <sheet name="Government Debt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T" localSheetId="1">'[1]Key Assumptions'!#REF!</definedName>
    <definedName name="\T" localSheetId="2">'[1]Key Assumptions'!#REF!</definedName>
    <definedName name="\T">'[1]Key Assumptions'!#REF!</definedName>
    <definedName name="_ftn1" localSheetId="1">'Cashflow Statements '!#REF!</definedName>
    <definedName name="_ftn2" localSheetId="1">'Cashflow Statements '!#REF!</definedName>
    <definedName name="_ftnref1" localSheetId="1">'Cashflow Statements '!#REF!</definedName>
    <definedName name="_ftnref2" localSheetId="1">'Cashflow Statements '!#REF!</definedName>
    <definedName name="_Regression_Out" localSheetId="1" hidden="1">#REF!</definedName>
    <definedName name="_Regression_Out" localSheetId="2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localSheetId="1">#REF!</definedName>
    <definedName name="a" localSheetId="2">#REF!</definedName>
    <definedName name="a">#REF!</definedName>
    <definedName name="A_Fiji_SAtable1" localSheetId="1">#REF!</definedName>
    <definedName name="A_Fiji_SAtable1" localSheetId="2">#REF!</definedName>
    <definedName name="A_Fiji_SAtable1">#REF!</definedName>
    <definedName name="A_Fiji_SAtable10" localSheetId="1">#REF!</definedName>
    <definedName name="A_Fiji_SAtable10" localSheetId="2">#REF!</definedName>
    <definedName name="A_Fiji_SAtable10">#REF!</definedName>
    <definedName name="A_Fiji_SAtable11" localSheetId="1">#REF!</definedName>
    <definedName name="A_Fiji_SAtable11" localSheetId="2">#REF!</definedName>
    <definedName name="A_Fiji_SAtable11">#REF!</definedName>
    <definedName name="A_Fiji_SAtable12" localSheetId="1">#REF!</definedName>
    <definedName name="A_Fiji_SAtable12" localSheetId="2">#REF!</definedName>
    <definedName name="A_Fiji_SAtable12">#REF!</definedName>
    <definedName name="A_Fiji_SAtable13" localSheetId="1">#REF!</definedName>
    <definedName name="A_Fiji_SAtable13" localSheetId="2">#REF!</definedName>
    <definedName name="A_Fiji_SAtable13">#REF!</definedName>
    <definedName name="A_Fiji_SAtable14" localSheetId="1">#REF!</definedName>
    <definedName name="A_Fiji_SAtable14" localSheetId="2">#REF!</definedName>
    <definedName name="A_Fiji_SAtable14">#REF!</definedName>
    <definedName name="A_Fiji_SAtable15" localSheetId="1">#REF!</definedName>
    <definedName name="A_Fiji_SAtable15" localSheetId="2">#REF!</definedName>
    <definedName name="A_Fiji_SAtable15">#REF!</definedName>
    <definedName name="A_Fiji_SAtable16" localSheetId="1">#REF!</definedName>
    <definedName name="A_Fiji_SAtable16" localSheetId="2">#REF!</definedName>
    <definedName name="A_Fiji_SAtable16">#REF!</definedName>
    <definedName name="A_Fiji_SAtable17" localSheetId="1">#REF!</definedName>
    <definedName name="A_Fiji_SAtable17" localSheetId="2">#REF!</definedName>
    <definedName name="A_Fiji_SAtable17">#REF!</definedName>
    <definedName name="A_Fiji_SAtable172" localSheetId="1">#REF!</definedName>
    <definedName name="A_Fiji_SAtable172" localSheetId="2">#REF!</definedName>
    <definedName name="A_Fiji_SAtable172">#REF!</definedName>
    <definedName name="A_Fiji_SAtable18" localSheetId="1">#REF!</definedName>
    <definedName name="A_Fiji_SAtable18" localSheetId="2">#REF!</definedName>
    <definedName name="A_Fiji_SAtable18">#REF!</definedName>
    <definedName name="A_Fiji_SAtable19" localSheetId="1">#REF!</definedName>
    <definedName name="A_Fiji_SAtable19" localSheetId="2">#REF!</definedName>
    <definedName name="A_Fiji_SAtable19">#REF!</definedName>
    <definedName name="A_Fiji_SAtable2" localSheetId="1">#REF!</definedName>
    <definedName name="A_Fiji_SAtable2" localSheetId="2">#REF!</definedName>
    <definedName name="A_Fiji_SAtable2">#REF!</definedName>
    <definedName name="A_Fiji_SAtable20" localSheetId="1">#REF!</definedName>
    <definedName name="A_Fiji_SAtable20" localSheetId="2">#REF!</definedName>
    <definedName name="A_Fiji_SAtable20">#REF!</definedName>
    <definedName name="A_Fiji_SAtable21" localSheetId="1">#REF!</definedName>
    <definedName name="A_Fiji_SAtable21" localSheetId="2">#REF!</definedName>
    <definedName name="A_Fiji_SAtable21">#REF!</definedName>
    <definedName name="A_Fiji_SAtable22" localSheetId="1">#REF!</definedName>
    <definedName name="A_Fiji_SAtable22" localSheetId="2">#REF!</definedName>
    <definedName name="A_Fiji_SAtable22">#REF!</definedName>
    <definedName name="A_Fiji_SAtable23" localSheetId="1">#REF!</definedName>
    <definedName name="A_Fiji_SAtable23" localSheetId="2">#REF!</definedName>
    <definedName name="A_Fiji_SAtable23">#REF!</definedName>
    <definedName name="A_Fiji_SAtable24" localSheetId="1">#REF!</definedName>
    <definedName name="A_Fiji_SAtable24" localSheetId="2">#REF!</definedName>
    <definedName name="A_Fiji_SAtable24">#REF!</definedName>
    <definedName name="A_Fiji_SAtable25" localSheetId="1">#REF!</definedName>
    <definedName name="A_Fiji_SAtable25" localSheetId="2">#REF!</definedName>
    <definedName name="A_Fiji_SAtable25">#REF!</definedName>
    <definedName name="A_Fiji_SAtable26" localSheetId="1">#REF!</definedName>
    <definedName name="A_Fiji_SAtable26" localSheetId="2">#REF!</definedName>
    <definedName name="A_Fiji_SAtable26">#REF!</definedName>
    <definedName name="A_Fiji_SAtable27" localSheetId="1">#REF!</definedName>
    <definedName name="A_Fiji_SAtable27" localSheetId="2">#REF!</definedName>
    <definedName name="A_Fiji_SAtable27">#REF!</definedName>
    <definedName name="A_Fiji_SAtable28" localSheetId="1">#REF!</definedName>
    <definedName name="A_Fiji_SAtable28" localSheetId="2">#REF!</definedName>
    <definedName name="A_Fiji_SAtable28">#REF!</definedName>
    <definedName name="A_Fiji_SAtable29" localSheetId="1">#REF!</definedName>
    <definedName name="A_Fiji_SAtable29" localSheetId="2">#REF!</definedName>
    <definedName name="A_Fiji_SAtable29">#REF!</definedName>
    <definedName name="A_Fiji_SAtable3" localSheetId="1">#REF!</definedName>
    <definedName name="A_Fiji_SAtable3" localSheetId="2">#REF!</definedName>
    <definedName name="A_Fiji_SAtable3">#REF!</definedName>
    <definedName name="A_Fiji_SAtable30" localSheetId="1">#REF!</definedName>
    <definedName name="A_Fiji_SAtable30" localSheetId="2">#REF!</definedName>
    <definedName name="A_Fiji_SAtable30">#REF!</definedName>
    <definedName name="A_Fiji_SAtable31" localSheetId="1">#REF!</definedName>
    <definedName name="A_Fiji_SAtable31" localSheetId="2">#REF!</definedName>
    <definedName name="A_Fiji_SAtable31">#REF!</definedName>
    <definedName name="A_Fiji_SAtable32" localSheetId="1">#REF!</definedName>
    <definedName name="A_Fiji_SAtable32" localSheetId="2">#REF!</definedName>
    <definedName name="A_Fiji_SAtable32">#REF!</definedName>
    <definedName name="A_Fiji_SAtable33" localSheetId="1">#REF!</definedName>
    <definedName name="A_Fiji_SAtable33" localSheetId="2">#REF!</definedName>
    <definedName name="A_Fiji_SAtable33">#REF!</definedName>
    <definedName name="A_Fiji_SAtable34" localSheetId="1">#REF!</definedName>
    <definedName name="A_Fiji_SAtable34" localSheetId="2">#REF!</definedName>
    <definedName name="A_Fiji_SAtable34">#REF!</definedName>
    <definedName name="A_Fiji_SAtable35" localSheetId="1">#REF!</definedName>
    <definedName name="A_Fiji_SAtable35" localSheetId="2">#REF!</definedName>
    <definedName name="A_Fiji_SAtable35">#REF!</definedName>
    <definedName name="A_Fiji_SAtable36" localSheetId="1">#REF!</definedName>
    <definedName name="A_Fiji_SAtable36" localSheetId="2">#REF!</definedName>
    <definedName name="A_Fiji_SAtable36">#REF!</definedName>
    <definedName name="A_Fiji_SAtable4" localSheetId="1">#REF!</definedName>
    <definedName name="A_Fiji_SAtable4" localSheetId="2">#REF!</definedName>
    <definedName name="A_Fiji_SAtable4">#REF!</definedName>
    <definedName name="A_Fiji_SAtable5" localSheetId="1">#REF!</definedName>
    <definedName name="A_Fiji_SAtable5" localSheetId="2">#REF!</definedName>
    <definedName name="A_Fiji_SAtable5">#REF!</definedName>
    <definedName name="A_Fiji_SAtable6" localSheetId="1">#REF!</definedName>
    <definedName name="A_Fiji_SAtable6" localSheetId="2">#REF!</definedName>
    <definedName name="A_Fiji_SAtable6">#REF!</definedName>
    <definedName name="A_Fiji_SAtable7" localSheetId="1">#REF!</definedName>
    <definedName name="A_Fiji_SAtable7" localSheetId="2">#REF!</definedName>
    <definedName name="A_Fiji_SAtable7">#REF!</definedName>
    <definedName name="A_Fiji_SAtable8" localSheetId="1">#REF!</definedName>
    <definedName name="A_Fiji_SAtable8" localSheetId="2">#REF!</definedName>
    <definedName name="A_Fiji_SAtable8">#REF!</definedName>
    <definedName name="A_Fiji_SAtable9" localSheetId="1">#REF!</definedName>
    <definedName name="A_Fiji_SAtable9" localSheetId="2">#REF!</definedName>
    <definedName name="A_Fiji_SAtable9">#REF!</definedName>
    <definedName name="aa" localSheetId="1">#REF!</definedName>
    <definedName name="aa" localSheetId="2">#REF!</definedName>
    <definedName name="aa">#REF!</definedName>
    <definedName name="ANSWER" localSheetId="1">'[1]Key Assumptions'!#REF!</definedName>
    <definedName name="ANSWER" localSheetId="2">'[1]Key Assumptions'!#REF!</definedName>
    <definedName name="ANSWER">'[1]Key Assumptions'!#REF!</definedName>
    <definedName name="b" localSheetId="1">#REF!</definedName>
    <definedName name="b" localSheetId="2">#REF!</definedName>
    <definedName name="b">#REF!</definedName>
    <definedName name="BASIC" localSheetId="1">#REF!</definedName>
    <definedName name="BASIC" localSheetId="2">#REF!</definedName>
    <definedName name="BASIC">#REF!</definedName>
    <definedName name="bb" localSheetId="1">#REF!</definedName>
    <definedName name="bb" localSheetId="2">#REF!</definedName>
    <definedName name="bb">#REF!</definedName>
    <definedName name="bop" localSheetId="1">#REF!</definedName>
    <definedName name="bop" localSheetId="2">#REF!</definedName>
    <definedName name="bop">#REF!</definedName>
    <definedName name="BOPCHART" localSheetId="1">#REF!</definedName>
    <definedName name="BOPCHART" localSheetId="2">#REF!</definedName>
    <definedName name="BOPCHART">#REF!</definedName>
    <definedName name="Central">'[2]F-17'!$A$1:$N$55</definedName>
    <definedName name="CHART_DATES" localSheetId="1">#REF!</definedName>
    <definedName name="CHART_DATES" localSheetId="2">#REF!</definedName>
    <definedName name="CHART_DATES">#REF!</definedName>
    <definedName name="CHART_NAMES" localSheetId="1">#REF!</definedName>
    <definedName name="CHART_NAMES" localSheetId="2">#REF!</definedName>
    <definedName name="CHART_NAMES">#REF!</definedName>
    <definedName name="CONTROL" localSheetId="1">#REF!</definedName>
    <definedName name="CONTROL" localSheetId="2">#REF!</definedName>
    <definedName name="CONTROL">#REF!</definedName>
    <definedName name="DataYear" localSheetId="1">[3]Instructions!$C$19</definedName>
    <definedName name="DataYear" localSheetId="2">[3]Instructions!$C$19</definedName>
    <definedName name="DataYear">[4]Instructions!$C$19</definedName>
    <definedName name="DATES" localSheetId="1">#REF!</definedName>
    <definedName name="DATES" localSheetId="2">#REF!</definedName>
    <definedName name="DATES">#REF!</definedName>
    <definedName name="DATES2" localSheetId="1">'[5]I(exports)'!#REF!</definedName>
    <definedName name="DATES2" localSheetId="2">'[5]I(exports)'!#REF!</definedName>
    <definedName name="DATES2">'[5]I(exports)'!#REF!</definedName>
    <definedName name="DATESA1" localSheetId="1">#REF!</definedName>
    <definedName name="DATESA1" localSheetId="2">#REF!</definedName>
    <definedName name="DATESA1">#REF!</definedName>
    <definedName name="DATESBOP" localSheetId="1">'[5]I(Capital Account)'!#REF!</definedName>
    <definedName name="DATESBOP" localSheetId="2">'[5]I(Capital Account)'!#REF!</definedName>
    <definedName name="DATESBOP">'[5]I(Capital Account)'!#REF!</definedName>
    <definedName name="datesbop1" localSheetId="1">'[6]I(Capital Account)'!#REF!</definedName>
    <definedName name="datesbop1" localSheetId="2">'[6]I(Capital Account)'!#REF!</definedName>
    <definedName name="datesbop1">'[6]I(Capital Account)'!#REF!</definedName>
    <definedName name="debt" localSheetId="1">'[6]I(exports)'!#REF!</definedName>
    <definedName name="debt" localSheetId="2">'[6]I(exports)'!#REF!</definedName>
    <definedName name="debt">'[6]I(exports)'!#REF!</definedName>
    <definedName name="EXO" localSheetId="1">#REF!</definedName>
    <definedName name="EXO" localSheetId="2">#REF!</definedName>
    <definedName name="EXO">#REF!</definedName>
    <definedName name="ff">#REF!</definedName>
    <definedName name="ffffff">[7]!Load_Op</definedName>
    <definedName name="FISCHART" localSheetId="1">#REF!</definedName>
    <definedName name="FISCHART" localSheetId="2">#REF!</definedName>
    <definedName name="FISCHART">#REF!</definedName>
    <definedName name="i" hidden="1">#REF!</definedName>
    <definedName name="IMF" localSheetId="1">#REF!</definedName>
    <definedName name="IMF" localSheetId="2">#REF!</definedName>
    <definedName name="IMF">#REF!</definedName>
    <definedName name="Load_Op" localSheetId="1">[8]!Load_Op</definedName>
    <definedName name="Load_Op" localSheetId="2">[8]!Load_Op</definedName>
    <definedName name="Load_Op">[9]!Load_Op</definedName>
    <definedName name="medtermdates" localSheetId="1">#REF!</definedName>
    <definedName name="medtermdates" localSheetId="2">#REF!</definedName>
    <definedName name="medtermdates">#REF!</definedName>
    <definedName name="medtermnames" localSheetId="1">#REF!</definedName>
    <definedName name="medtermnames" localSheetId="2">#REF!</definedName>
    <definedName name="medtermnames">#REF!</definedName>
    <definedName name="medtermnames2" localSheetId="1">#REF!</definedName>
    <definedName name="medtermnames2" localSheetId="2">#REF!</definedName>
    <definedName name="medtermnames2">#REF!</definedName>
    <definedName name="monsurv" localSheetId="1">#REF!</definedName>
    <definedName name="monsurv" localSheetId="2">#REF!</definedName>
    <definedName name="monsurv">#REF!</definedName>
    <definedName name="MTERM" localSheetId="1">#REF!</definedName>
    <definedName name="MTERM" localSheetId="2">#REF!</definedName>
    <definedName name="MTERM">#REF!</definedName>
    <definedName name="NAMES" localSheetId="1">#REF!</definedName>
    <definedName name="NAMES" localSheetId="2">#REF!</definedName>
    <definedName name="NAMES">#REF!</definedName>
    <definedName name="NAMES2" localSheetId="1">#REF!</definedName>
    <definedName name="NAMES2" localSheetId="2">#REF!</definedName>
    <definedName name="NAMES2">#REF!</definedName>
    <definedName name="NAMESA1" localSheetId="1">[10]I1!#REF!</definedName>
    <definedName name="NAMESA1" localSheetId="2">[10]I1!#REF!</definedName>
    <definedName name="NAMESA1">[10]I1!#REF!</definedName>
    <definedName name="NAMESA2" localSheetId="1">[10]I2!#REF!</definedName>
    <definedName name="NAMESA2" localSheetId="2">[10]I2!#REF!</definedName>
    <definedName name="NAMESA2">[10]I2!#REF!</definedName>
    <definedName name="part1" localSheetId="1">#REF!</definedName>
    <definedName name="part1" localSheetId="2">#REF!</definedName>
    <definedName name="part1">#REF!</definedName>
    <definedName name="part2" localSheetId="1">#REF!</definedName>
    <definedName name="part2" localSheetId="2">#REF!</definedName>
    <definedName name="part2">#REF!</definedName>
    <definedName name="_xlnm.Print_Area" localSheetId="1">'Cashflow Statements '!$A$1:$M$47</definedName>
    <definedName name="real" localSheetId="1">#REF!</definedName>
    <definedName name="real" localSheetId="2">#REF!</definedName>
    <definedName name="real">#REF!</definedName>
    <definedName name="Save_Op" localSheetId="1">[8]!Save_Op</definedName>
    <definedName name="Save_Op" localSheetId="2">[8]!Save_Op</definedName>
    <definedName name="Save_Op">[9]!Save_Op</definedName>
    <definedName name="SCEN_E" localSheetId="1">'[1]Key Assumptions'!#REF!</definedName>
    <definedName name="SCEN_E" localSheetId="2">'[1]Key Assumptions'!#REF!</definedName>
    <definedName name="SCEN_E">'[1]Key Assumptions'!#REF!</definedName>
    <definedName name="SR" localSheetId="1">#REF!</definedName>
    <definedName name="SR" localSheetId="2">#REF!</definedName>
    <definedName name="SR">#REF!</definedName>
    <definedName name="t" localSheetId="1">#REF!</definedName>
    <definedName name="t" localSheetId="2">#REF!</definedName>
    <definedName name="t">#REF!</definedName>
    <definedName name="TAB1.RED" localSheetId="1">#REF!</definedName>
    <definedName name="TAB1.RED" localSheetId="2">#REF!</definedName>
    <definedName name="TAB1.RED">#REF!</definedName>
    <definedName name="TAB12.RED" localSheetId="1">#REF!</definedName>
    <definedName name="TAB12.RED" localSheetId="2">#REF!</definedName>
    <definedName name="TAB12.RED">#REF!</definedName>
    <definedName name="TAB13.RED" localSheetId="1">#REF!</definedName>
    <definedName name="TAB13.RED" localSheetId="2">#REF!</definedName>
    <definedName name="TAB13.RED">#REF!</definedName>
    <definedName name="TAB2.RED" localSheetId="1">#REF!</definedName>
    <definedName name="TAB2.RED" localSheetId="2">#REF!</definedName>
    <definedName name="TAB2.RED">#REF!</definedName>
    <definedName name="TAB28.RED" localSheetId="1">#REF!</definedName>
    <definedName name="TAB28.RED" localSheetId="2">#REF!</definedName>
    <definedName name="TAB28.RED">#REF!</definedName>
    <definedName name="TAB29.RED" localSheetId="1">#REF!</definedName>
    <definedName name="TAB29.RED" localSheetId="2">#REF!</definedName>
    <definedName name="TAB29.RED">#REF!</definedName>
    <definedName name="TAB2SR" localSheetId="1">#REF!</definedName>
    <definedName name="TAB2SR" localSheetId="2">#REF!</definedName>
    <definedName name="TAB2SR">#REF!</definedName>
    <definedName name="TAB3.SR1" localSheetId="1">#REF!</definedName>
    <definedName name="TAB3.SR1" localSheetId="2">#REF!</definedName>
    <definedName name="TAB3.SR1">#REF!</definedName>
    <definedName name="TAB31.RED" localSheetId="1">#REF!</definedName>
    <definedName name="TAB31.RED" localSheetId="2">#REF!</definedName>
    <definedName name="TAB31.RED">#REF!</definedName>
    <definedName name="TAB32.RED" localSheetId="1">#REF!</definedName>
    <definedName name="TAB32.RED" localSheetId="2">#REF!</definedName>
    <definedName name="TAB32.RED">#REF!</definedName>
    <definedName name="TAB34.RED" localSheetId="1">#REF!</definedName>
    <definedName name="TAB34.RED" localSheetId="2">#REF!</definedName>
    <definedName name="TAB34.RED">#REF!</definedName>
    <definedName name="TAB35.RED" localSheetId="1">#REF!</definedName>
    <definedName name="TAB35.RED" localSheetId="2">#REF!</definedName>
    <definedName name="TAB35.RED">#REF!</definedName>
    <definedName name="TAB36.RED" localSheetId="1">#REF!</definedName>
    <definedName name="TAB36.RED" localSheetId="2">#REF!</definedName>
    <definedName name="TAB36.RED">#REF!</definedName>
    <definedName name="TAB37.RED" localSheetId="1">#REF!</definedName>
    <definedName name="TAB37.RED" localSheetId="2">#REF!</definedName>
    <definedName name="TAB37.RED">#REF!</definedName>
    <definedName name="TAB3SR" localSheetId="1">#REF!</definedName>
    <definedName name="TAB3SR" localSheetId="2">#REF!</definedName>
    <definedName name="TAB3SR">#REF!</definedName>
    <definedName name="TAB4SR" localSheetId="1">#REF!</definedName>
    <definedName name="TAB4SR" localSheetId="2">#REF!</definedName>
    <definedName name="TAB4SR">#REF!</definedName>
    <definedName name="TAB5SR" localSheetId="1">#REF!</definedName>
    <definedName name="TAB5SR" localSheetId="2">#REF!</definedName>
    <definedName name="TAB5SR">#REF!</definedName>
    <definedName name="table">'[2]F-17'!$A$1:$N$55</definedName>
    <definedName name="table3" localSheetId="1">'[1]Output Tables'!#REF!</definedName>
    <definedName name="table3" localSheetId="2">'[1]Output Tables'!#REF!</definedName>
    <definedName name="table3">'[1]Output Tables'!#REF!</definedName>
    <definedName name="txg_d" localSheetId="1">'[5]I(exports)'!#REF!</definedName>
    <definedName name="txg_d" localSheetId="2">'[5]I(exports)'!#REF!</definedName>
    <definedName name="txg_d">'[5]I(exports)'!#REF!</definedName>
    <definedName name="WEO" localSheetId="1">#REF!</definedName>
    <definedName name="WEO" localSheetId="2">#REF!</definedName>
    <definedName name="WEO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3" l="1"/>
  <c r="O5" i="3" s="1"/>
  <c r="L4" i="3" l="1"/>
  <c r="L5" i="3" s="1"/>
  <c r="L7" i="3" l="1"/>
  <c r="L6" i="3"/>
  <c r="N4" i="3" l="1"/>
  <c r="N7" i="3" s="1"/>
  <c r="M4" i="3"/>
  <c r="M7" i="3" s="1"/>
  <c r="K4" i="3"/>
  <c r="K6" i="3" s="1"/>
  <c r="J4" i="3"/>
  <c r="J7" i="3" s="1"/>
  <c r="I4" i="3"/>
  <c r="I7" i="3" s="1"/>
  <c r="H4" i="3"/>
  <c r="H5" i="3" s="1"/>
  <c r="G4" i="3"/>
  <c r="G6" i="3" s="1"/>
  <c r="F4" i="3"/>
  <c r="F7" i="3" s="1"/>
  <c r="E4" i="3"/>
  <c r="E7" i="3" s="1"/>
  <c r="D4" i="3"/>
  <c r="D5" i="3" s="1"/>
  <c r="C4" i="3"/>
  <c r="C6" i="3" s="1"/>
  <c r="B4" i="3"/>
  <c r="B7" i="3" s="1"/>
  <c r="J41" i="2"/>
  <c r="I41" i="2"/>
  <c r="H41" i="2"/>
  <c r="G41" i="2"/>
  <c r="G43" i="2" s="1"/>
  <c r="G44" i="2" s="1"/>
  <c r="F41" i="2"/>
  <c r="E41" i="2"/>
  <c r="D41" i="2"/>
  <c r="C41" i="2"/>
  <c r="B41" i="2"/>
  <c r="J35" i="2"/>
  <c r="J43" i="2" s="1"/>
  <c r="J44" i="2" s="1"/>
  <c r="I35" i="2"/>
  <c r="I43" i="2" s="1"/>
  <c r="I44" i="2" s="1"/>
  <c r="H35" i="2"/>
  <c r="H43" i="2" s="1"/>
  <c r="H44" i="2" s="1"/>
  <c r="G35" i="2"/>
  <c r="F35" i="2"/>
  <c r="F43" i="2" s="1"/>
  <c r="F44" i="2" s="1"/>
  <c r="D35" i="2"/>
  <c r="D43" i="2" s="1"/>
  <c r="D44" i="2" s="1"/>
  <c r="C35" i="2"/>
  <c r="B35" i="2"/>
  <c r="B43" i="2" s="1"/>
  <c r="B44" i="2" s="1"/>
  <c r="E32" i="2"/>
  <c r="E35" i="2" s="1"/>
  <c r="E43" i="2" s="1"/>
  <c r="E44" i="2" s="1"/>
  <c r="J24" i="2"/>
  <c r="I24" i="2"/>
  <c r="I26" i="2" s="1"/>
  <c r="H24" i="2"/>
  <c r="G24" i="2"/>
  <c r="F24" i="2"/>
  <c r="E24" i="2"/>
  <c r="D24" i="2"/>
  <c r="C24" i="2"/>
  <c r="B24" i="2"/>
  <c r="J15" i="2"/>
  <c r="J26" i="2" s="1"/>
  <c r="I15" i="2"/>
  <c r="H15" i="2"/>
  <c r="H26" i="2" s="1"/>
  <c r="G15" i="2"/>
  <c r="G26" i="2" s="1"/>
  <c r="F15" i="2"/>
  <c r="F26" i="2" s="1"/>
  <c r="D15" i="2"/>
  <c r="D26" i="2" s="1"/>
  <c r="C15" i="2"/>
  <c r="C26" i="2" s="1"/>
  <c r="B15" i="2"/>
  <c r="B26" i="2" s="1"/>
  <c r="E14" i="2"/>
  <c r="E15" i="2" s="1"/>
  <c r="E26" i="2" s="1"/>
  <c r="C43" i="2" l="1"/>
  <c r="C44" i="2" s="1"/>
  <c r="N5" i="3"/>
  <c r="M6" i="3"/>
  <c r="J5" i="3"/>
  <c r="H7" i="3"/>
  <c r="D7" i="3"/>
  <c r="B5" i="3"/>
  <c r="E6" i="3"/>
  <c r="F5" i="3"/>
  <c r="I6" i="3"/>
  <c r="C27" i="2"/>
  <c r="C46" i="2"/>
  <c r="C47" i="2" s="1"/>
  <c r="B27" i="2"/>
  <c r="B46" i="2"/>
  <c r="B47" i="2" s="1"/>
  <c r="G27" i="2"/>
  <c r="G46" i="2"/>
  <c r="G47" i="2" s="1"/>
  <c r="E46" i="2"/>
  <c r="E47" i="2" s="1"/>
  <c r="E27" i="2"/>
  <c r="H46" i="2"/>
  <c r="H47" i="2" s="1"/>
  <c r="H27" i="2"/>
  <c r="D46" i="2"/>
  <c r="D47" i="2" s="1"/>
  <c r="D27" i="2"/>
  <c r="F27" i="2"/>
  <c r="F46" i="2"/>
  <c r="F47" i="2" s="1"/>
  <c r="J27" i="2"/>
  <c r="J46" i="2"/>
  <c r="J47" i="2" s="1"/>
  <c r="I46" i="2"/>
  <c r="I47" i="2" s="1"/>
  <c r="I27" i="2"/>
  <c r="E5" i="3"/>
  <c r="I5" i="3"/>
  <c r="M5" i="3"/>
  <c r="D6" i="3"/>
  <c r="H6" i="3"/>
  <c r="C7" i="3"/>
  <c r="G7" i="3"/>
  <c r="K7" i="3"/>
  <c r="C5" i="3"/>
  <c r="G5" i="3"/>
  <c r="K5" i="3"/>
  <c r="B6" i="3"/>
  <c r="F6" i="3"/>
  <c r="J6" i="3"/>
  <c r="N6" i="3"/>
</calcChain>
</file>

<file path=xl/sharedStrings.xml><?xml version="1.0" encoding="utf-8"?>
<sst xmlns="http://schemas.openxmlformats.org/spreadsheetml/2006/main" count="214" uniqueCount="87">
  <si>
    <t>WHOLE OF THE FIJI GOVERNMENT CASHFLOW STATEMENTS</t>
  </si>
  <si>
    <t>($m)</t>
  </si>
  <si>
    <t xml:space="preserve"> 2006 (A)</t>
  </si>
  <si>
    <t xml:space="preserve"> 2007 (A)</t>
  </si>
  <si>
    <t xml:space="preserve"> 2008 (A)</t>
  </si>
  <si>
    <t xml:space="preserve"> 2009 (A)</t>
  </si>
  <si>
    <t xml:space="preserve"> 2010 (A)</t>
  </si>
  <si>
    <t xml:space="preserve"> 2011 (A)</t>
  </si>
  <si>
    <t xml:space="preserve"> 2012 (A)</t>
  </si>
  <si>
    <t xml:space="preserve"> 2013 (A)</t>
  </si>
  <si>
    <t xml:space="preserve"> 2014 (A)</t>
  </si>
  <si>
    <t xml:space="preserve"> 2015 (A)</t>
  </si>
  <si>
    <t>2015-2016</t>
  </si>
  <si>
    <t>2016-2017</t>
  </si>
  <si>
    <t>CASH FLOWS FROM OPERATING ACTIVITIES</t>
  </si>
  <si>
    <t>Receipts</t>
  </si>
  <si>
    <t xml:space="preserve">Direct Taxes </t>
  </si>
  <si>
    <t>Indirect Taxes (excluding Government VAT)</t>
  </si>
  <si>
    <t>Fees, Fines &amp; Charges</t>
  </si>
  <si>
    <t>Sales Revenue</t>
  </si>
  <si>
    <t>Grants in aid</t>
  </si>
  <si>
    <t>Dividends from Investments</t>
  </si>
  <si>
    <t>Reimbursement &amp; Recoveries</t>
  </si>
  <si>
    <t>Other Revenue &amp; Surpluses</t>
  </si>
  <si>
    <t>Total operating receipts</t>
  </si>
  <si>
    <t>Payments</t>
  </si>
  <si>
    <t>Personnel</t>
  </si>
  <si>
    <t>Transfer payments</t>
  </si>
  <si>
    <t>Supplies and consumables</t>
  </si>
  <si>
    <t>Purchase of outputs</t>
  </si>
  <si>
    <t>Interest paid</t>
  </si>
  <si>
    <t>Other operating payments</t>
  </si>
  <si>
    <t>Total operating payments</t>
  </si>
  <si>
    <t>Net cash flows from operating activities</t>
  </si>
  <si>
    <t>As % of GDP</t>
  </si>
  <si>
    <t>CASH FLOWS FROM INVESTING ACTIVITIES</t>
  </si>
  <si>
    <t>Sale of Government Assets</t>
  </si>
  <si>
    <t>Interest from Bank Balance</t>
  </si>
  <si>
    <t xml:space="preserve">Interest on Term Loans </t>
  </si>
  <si>
    <t>Return of Surplus Capital from Investment</t>
  </si>
  <si>
    <t>Total investing receipts</t>
  </si>
  <si>
    <t>Loans</t>
  </si>
  <si>
    <t>Transfer Payments</t>
  </si>
  <si>
    <t>Purchase of physical non-current assets</t>
  </si>
  <si>
    <t>Total investing payments</t>
  </si>
  <si>
    <t>Net cash flows from investing activities</t>
  </si>
  <si>
    <t>As a % of GDP</t>
  </si>
  <si>
    <t>Net (Deficit)/Surplus</t>
  </si>
  <si>
    <t>% of GDP</t>
  </si>
  <si>
    <t>Nominal GDP</t>
  </si>
  <si>
    <t>Domestic Debt</t>
  </si>
  <si>
    <t>External Debt</t>
  </si>
  <si>
    <t>Total Debt</t>
  </si>
  <si>
    <t>Debt (% of GDP)</t>
  </si>
  <si>
    <t>Domestic/Total Debt Ratio</t>
  </si>
  <si>
    <t>External/Total Debt Ratio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</si>
  <si>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</si>
  <si>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</si>
  <si>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</si>
  <si>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</si>
  <si>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</si>
  <si>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</si>
  <si>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</si>
  <si>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</si>
  <si>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</si>
  <si>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</si>
  <si>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</si>
  <si>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</si>
  <si>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</si>
  <si>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</si>
  <si>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</si>
  <si>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</si>
  <si>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</si>
  <si>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</si>
  <si>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</si>
  <si>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</si>
  <si>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</si>
  <si>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</si>
  <si>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</si>
  <si>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</si>
  <si>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2016 (A)</t>
  </si>
  <si>
    <t xml:space="preserve"> 2016 (A)</t>
  </si>
  <si>
    <t xml:space="preserve"> 2017 (A)</t>
  </si>
  <si>
    <t>GDP at Market Prices</t>
  </si>
  <si>
    <t xml:space="preserve">January </t>
  </si>
  <si>
    <t>2017 (A)</t>
  </si>
  <si>
    <t>2018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</si>
</sst>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0.0%"/>
    <numFmt numFmtId="166" formatCode="0.0"/>
  </numFmts>
  <fonts count="22" x14ac:knownFonts="1"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rgb="FF3333FF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8"/>
      <color indexed="10"/>
      <name val="Arial"/>
      <family val="2"/>
    </font>
    <font>
      <b/>
      <i/>
      <sz val="9"/>
      <color indexed="10"/>
      <name val="Arial"/>
      <family val="2"/>
    </font>
    <font>
      <sz val="10"/>
      <color indexed="10"/>
      <name val="Arial"/>
      <family val="2"/>
    </font>
    <font>
      <i/>
      <sz val="8"/>
      <name val="Arial"/>
      <family val="2"/>
    </font>
    <font>
      <b/>
      <i/>
      <sz val="8"/>
      <color indexed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164" fontId="4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164" fontId="2" fillId="0" borderId="1" xfId="0" applyNumberFormat="1" applyFont="1" applyFill="1" applyBorder="1"/>
    <xf numFmtId="164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left"/>
    </xf>
    <xf numFmtId="164" fontId="5" fillId="0" borderId="3" xfId="1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left"/>
    </xf>
    <xf numFmtId="164" fontId="3" fillId="4" borderId="1" xfId="0" applyNumberFormat="1" applyFont="1" applyFill="1" applyBorder="1"/>
    <xf numFmtId="165" fontId="6" fillId="4" borderId="1" xfId="2" applyNumberFormat="1" applyFont="1" applyFill="1" applyBorder="1"/>
    <xf numFmtId="165" fontId="7" fillId="0" borderId="1" xfId="2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4" fontId="8" fillId="0" borderId="1" xfId="0" applyNumberFormat="1" applyFont="1" applyFill="1" applyBorder="1" applyAlignment="1">
      <alignment horizontal="center"/>
    </xf>
    <xf numFmtId="2" fontId="9" fillId="5" borderId="1" xfId="0" applyNumberFormat="1" applyFont="1" applyFill="1" applyBorder="1"/>
    <xf numFmtId="166" fontId="10" fillId="5" borderId="1" xfId="0" applyNumberFormat="1" applyFont="1" applyFill="1" applyBorder="1" applyAlignment="1">
      <alignment horizontal="center"/>
    </xf>
    <xf numFmtId="165" fontId="9" fillId="5" borderId="1" xfId="2" applyNumberFormat="1" applyFont="1" applyFill="1" applyBorder="1"/>
    <xf numFmtId="165" fontId="10" fillId="5" borderId="1" xfId="2" applyNumberFormat="1" applyFont="1" applyFill="1" applyBorder="1" applyAlignment="1">
      <alignment horizontal="center"/>
    </xf>
    <xf numFmtId="164" fontId="3" fillId="4" borderId="4" xfId="0" applyNumberFormat="1" applyFont="1" applyFill="1" applyBorder="1"/>
    <xf numFmtId="164" fontId="11" fillId="0" borderId="4" xfId="0" applyNumberFormat="1" applyFont="1" applyFill="1" applyBorder="1" applyAlignment="1">
      <alignment horizontal="center"/>
    </xf>
    <xf numFmtId="164" fontId="2" fillId="0" borderId="0" xfId="0" applyNumberFormat="1" applyFont="1"/>
    <xf numFmtId="164" fontId="2" fillId="6" borderId="0" xfId="0" applyNumberFormat="1" applyFont="1" applyFill="1" applyAlignment="1">
      <alignment horizontal="center"/>
    </xf>
    <xf numFmtId="164" fontId="2" fillId="0" borderId="6" xfId="3" applyNumberFormat="1" applyBorder="1"/>
    <xf numFmtId="164" fontId="2" fillId="0" borderId="0" xfId="3" applyNumberFormat="1" applyBorder="1"/>
    <xf numFmtId="164" fontId="3" fillId="7" borderId="5" xfId="3" applyNumberFormat="1" applyFont="1" applyFill="1" applyBorder="1" applyAlignment="1">
      <alignment horizontal="center"/>
    </xf>
    <xf numFmtId="49" fontId="3" fillId="7" borderId="5" xfId="3" applyNumberFormat="1" applyFont="1" applyFill="1" applyBorder="1" applyAlignment="1">
      <alignment horizontal="center"/>
    </xf>
    <xf numFmtId="164" fontId="2" fillId="0" borderId="0" xfId="3" applyNumberFormat="1" applyFill="1"/>
    <xf numFmtId="164" fontId="3" fillId="0" borderId="5" xfId="3" applyNumberFormat="1" applyFont="1" applyFill="1" applyBorder="1"/>
    <xf numFmtId="4" fontId="3" fillId="0" borderId="5" xfId="3" applyNumberFormat="1" applyFont="1" applyFill="1" applyBorder="1" applyAlignment="1">
      <alignment horizontal="center"/>
    </xf>
    <xf numFmtId="164" fontId="3" fillId="0" borderId="5" xfId="3" applyNumberFormat="1" applyFont="1" applyFill="1" applyBorder="1" applyAlignment="1">
      <alignment horizontal="center"/>
    </xf>
    <xf numFmtId="164" fontId="2" fillId="3" borderId="5" xfId="3" applyNumberFormat="1" applyFill="1" applyBorder="1" applyAlignment="1">
      <alignment horizontal="center"/>
    </xf>
    <xf numFmtId="164" fontId="2" fillId="0" borderId="5" xfId="3" applyNumberFormat="1" applyFont="1" applyFill="1" applyBorder="1"/>
    <xf numFmtId="164" fontId="3" fillId="4" borderId="5" xfId="3" applyNumberFormat="1" applyFont="1" applyFill="1" applyBorder="1" applyAlignment="1">
      <alignment horizontal="left"/>
    </xf>
    <xf numFmtId="164" fontId="5" fillId="0" borderId="5" xfId="1" applyNumberFormat="1" applyFont="1" applyFill="1" applyBorder="1" applyAlignment="1">
      <alignment horizontal="center"/>
    </xf>
    <xf numFmtId="164" fontId="3" fillId="0" borderId="0" xfId="3" applyNumberFormat="1" applyFont="1"/>
    <xf numFmtId="164" fontId="14" fillId="4" borderId="5" xfId="3" applyNumberFormat="1" applyFont="1" applyFill="1" applyBorder="1" applyAlignment="1">
      <alignment horizontal="right"/>
    </xf>
    <xf numFmtId="164" fontId="15" fillId="0" borderId="5" xfId="3" applyNumberFormat="1" applyFont="1" applyFill="1" applyBorder="1" applyAlignment="1">
      <alignment horizontal="center"/>
    </xf>
    <xf numFmtId="164" fontId="16" fillId="0" borderId="0" xfId="3" applyNumberFormat="1" applyFont="1"/>
    <xf numFmtId="164" fontId="3" fillId="3" borderId="5" xfId="3" applyNumberFormat="1" applyFont="1" applyFill="1" applyBorder="1" applyAlignment="1">
      <alignment horizontal="center"/>
    </xf>
    <xf numFmtId="164" fontId="5" fillId="0" borderId="5" xfId="3" applyNumberFormat="1" applyFont="1" applyFill="1" applyBorder="1" applyAlignment="1">
      <alignment horizontal="center"/>
    </xf>
    <xf numFmtId="164" fontId="3" fillId="0" borderId="5" xfId="3" applyNumberFormat="1" applyFont="1" applyFill="1" applyBorder="1" applyAlignment="1">
      <alignment horizontal="left"/>
    </xf>
    <xf numFmtId="164" fontId="3" fillId="4" borderId="5" xfId="3" applyNumberFormat="1" applyFont="1" applyFill="1" applyBorder="1"/>
    <xf numFmtId="165" fontId="17" fillId="4" borderId="5" xfId="2" applyNumberFormat="1" applyFont="1" applyFill="1" applyBorder="1"/>
    <xf numFmtId="165" fontId="18" fillId="0" borderId="5" xfId="2" applyNumberFormat="1" applyFont="1" applyFill="1" applyBorder="1" applyAlignment="1">
      <alignment horizontal="center"/>
    </xf>
    <xf numFmtId="165" fontId="0" fillId="0" borderId="0" xfId="2" applyNumberFormat="1" applyFont="1"/>
    <xf numFmtId="164" fontId="17" fillId="0" borderId="5" xfId="3" applyNumberFormat="1" applyFont="1" applyFill="1" applyBorder="1" applyAlignment="1">
      <alignment horizontal="right"/>
    </xf>
    <xf numFmtId="0" fontId="2" fillId="0" borderId="5" xfId="3" applyFont="1" applyFill="1" applyBorder="1"/>
    <xf numFmtId="164" fontId="8" fillId="0" borderId="5" xfId="3" applyNumberFormat="1" applyFont="1" applyFill="1" applyBorder="1" applyAlignment="1">
      <alignment horizontal="center"/>
    </xf>
    <xf numFmtId="164" fontId="19" fillId="0" borderId="5" xfId="3" applyNumberFormat="1" applyFont="1" applyFill="1" applyBorder="1" applyAlignment="1">
      <alignment horizontal="left"/>
    </xf>
    <xf numFmtId="164" fontId="2" fillId="0" borderId="0" xfId="3" applyNumberFormat="1"/>
    <xf numFmtId="2" fontId="20" fillId="5" borderId="5" xfId="3" applyNumberFormat="1" applyFont="1" applyFill="1" applyBorder="1"/>
    <xf numFmtId="166" fontId="21" fillId="5" borderId="5" xfId="3" applyNumberFormat="1" applyFont="1" applyFill="1" applyBorder="1" applyAlignment="1">
      <alignment horizontal="center"/>
    </xf>
    <xf numFmtId="165" fontId="20" fillId="5" borderId="5" xfId="2" applyNumberFormat="1" applyFont="1" applyFill="1" applyBorder="1"/>
    <xf numFmtId="165" fontId="21" fillId="5" borderId="5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64" fontId="2" fillId="0" borderId="0" xfId="3" applyNumberFormat="1" applyFont="1" applyFill="1"/>
    <xf numFmtId="164" fontId="2" fillId="0" borderId="5" xfId="3" applyNumberFormat="1" applyFont="1" applyFill="1" applyBorder="1" applyAlignment="1">
      <alignment horizontal="center"/>
    </xf>
    <xf numFmtId="164" fontId="2" fillId="0" borderId="0" xfId="3" applyNumberFormat="1" applyFont="1"/>
    <xf numFmtId="164" fontId="2" fillId="6" borderId="0" xfId="3" applyNumberFormat="1" applyFill="1" applyAlignment="1">
      <alignment horizontal="center"/>
    </xf>
    <xf numFmtId="0" fontId="3" fillId="7" borderId="5" xfId="3" applyNumberFormat="1" applyFont="1" applyFill="1" applyBorder="1" applyAlignment="1">
      <alignment horizontal="center"/>
    </xf>
    <xf numFmtId="17" fontId="3" fillId="7" borderId="5" xfId="3" applyNumberFormat="1" applyFont="1" applyFill="1" applyBorder="1" applyAlignment="1">
      <alignment horizontal="center"/>
    </xf>
    <xf numFmtId="0" fontId="2" fillId="0" borderId="0" xfId="3"/>
    <xf numFmtId="164" fontId="2" fillId="2" borderId="5" xfId="3" applyNumberFormat="1" applyFont="1" applyFill="1" applyBorder="1"/>
    <xf numFmtId="0" fontId="0" fillId="0" borderId="0" xfId="3" applyFont="1"/>
    <xf numFmtId="164" fontId="11" fillId="0" borderId="4" xfId="3" applyNumberFormat="1" applyFont="1" applyFill="1" applyBorder="1" applyAlignment="1">
      <alignment horizontal="center"/>
    </xf>
    <xf numFmtId="165" fontId="2" fillId="0" borderId="0" xfId="2" applyNumberFormat="1"/>
    <xf numFmtId="164" fontId="12" fillId="7" borderId="5" xfId="3" applyNumberFormat="1" applyFont="1" applyFill="1" applyBorder="1" applyAlignment="1">
      <alignment horizontal="center" vertical="center" wrapText="1"/>
    </xf>
    <xf numFmtId="0" fontId="13" fillId="7" borderId="5" xfId="3" applyFont="1" applyFill="1" applyBorder="1" applyAlignment="1">
      <alignment horizontal="center" vertical="center" wrapText="1"/>
    </xf>
    <xf numFmtId="0" fontId="13" fillId="7" borderId="5" xfId="3" applyFont="1" applyFill="1" applyBorder="1" applyAlignment="1">
      <alignment horizontal="center" wrapText="1"/>
    </xf>
  </cellXfs>
  <cellStyles count="7">
    <cellStyle name="Comma" xfId="1" builtinId="3"/>
    <cellStyle name="Comma 2" xfId="4"/>
    <cellStyle name="Normal" xfId="0" builtinId="0"/>
    <cellStyle name="Normal 2" xfId="3"/>
    <cellStyle name="Percent" xfId="2" builtinId="5"/>
    <cellStyle name="Percent 2" xfId="5"/>
    <cellStyle name="Percent 3" xfId="6"/>
  </cellStyles>
  <dxfs count="0"/>
  <tableStyles count="0" defaultTableStyle="TableStyleMedium2" defaultPivotStyle="PivotStyleLight16"/>
  <colors>
    <mruColors>
      <color rgb="FF129D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IND\WEO\Medter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FJI\REAL\fjire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lorraine\Local%20Settings\Temporary%20Internet%20Files\OLK143\Min%20of%20Fin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isnawangsih\Local%20Settings\Temporary%20Internet%20Files\OLK36\Metadata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hammed.jabid\AppData\Local\Microsoft\Windows\Temporary%20Internet%20Files\Content.Outlook\283XXT23\Documents%20and%20Settings\aisnawangsih\Local%20Settings\Temporary%20Internet%20Files\OLK36\Metadata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FJI\EXT\fjibop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\FJI\EXT\fjibop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enaca.lewaravu\AppData\Local\Microsoft\Windows\Temporary%20Internet%20Files\Content.Outlook\Q47AF5EC\Book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EAU\2011%20Budget\IMF-%20SBA%20(Round%202)\Answers%20to%20IMF-SBA%20Questions\Book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hammed.jabid\AppData\Local\Microsoft\Windows\Temporary%20Internet%20Files\Content.Outlook\283XXT23\Users\asenaca.lewaravu\AppData\Local\Microsoft\Windows\Temporary%20Internet%20Files\Content.Outlook\Q47AF5EC\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OC"/>
      <sheetName val="GAS"/>
      <sheetName val="GAS(qtr)"/>
      <sheetName val="Inflation"/>
      <sheetName val="Input"/>
      <sheetName val="Input-BANK"/>
      <sheetName val="Inputqtr"/>
      <sheetName val="Input-Mth"/>
      <sheetName val="Real"/>
      <sheetName val="Realqtr"/>
      <sheetName val="Key Assumptions"/>
      <sheetName val="Externalqtr"/>
      <sheetName val="Trade"/>
      <sheetName val="Output Tables (Qtr)"/>
      <sheetName val="FinFlow"/>
      <sheetName val="EDSS_Out_Output Tables"/>
      <sheetName val="Fiscal"/>
      <sheetName val="Chart1"/>
      <sheetName val="Input-SA"/>
      <sheetName val="External"/>
      <sheetName val="WEO"/>
      <sheetName val="WEOqtr"/>
      <sheetName val="Money"/>
      <sheetName val="EDSS_out_Output-Fiscal"/>
      <sheetName val="Flash"/>
      <sheetName val="WEO-FY"/>
      <sheetName val="R406-Txt.tab"/>
      <sheetName val="Output_A"/>
      <sheetName val="Output_Q"/>
      <sheetName val="Real-temp"/>
      <sheetName val="ControlSheet"/>
      <sheetName val="Macros"/>
      <sheetName val="SLDig"/>
      <sheetName val="Ch.Growth"/>
      <sheetName val="Output Tables"/>
      <sheetName val="Ch.Ext"/>
      <sheetName val="Sheet1"/>
      <sheetName val="Output-Fiscal"/>
      <sheetName val="WEO Assumptions"/>
      <sheetName val="WEOAssumps(qtr)"/>
      <sheetName val="Inputqtr (before Dec 31 release"/>
      <sheetName val="Input Special"/>
      <sheetName val="Table-FinStatement"/>
      <sheetName val="Chartdata"/>
      <sheetName val="Chart2"/>
      <sheetName val="Chart3"/>
      <sheetName val="Char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_monthly"/>
      <sheetName val="I_ann"/>
      <sheetName val="I1"/>
      <sheetName val="Tourism"/>
      <sheetName val="I2"/>
      <sheetName val="Proj.I-2"/>
      <sheetName val="AuthProj"/>
      <sheetName val="StaffProj"/>
      <sheetName val="Chart_UPD"/>
      <sheetName val="ICOR"/>
      <sheetName val="ControlSheet"/>
      <sheetName val="dboRtoW"/>
      <sheetName val="dboRtoM"/>
      <sheetName val="dboRtoF"/>
      <sheetName val="dboRtoE"/>
      <sheetName val="realWEO"/>
      <sheetName val="R1coup"/>
      <sheetName val="R1"/>
      <sheetName val="R2"/>
      <sheetName val="R3"/>
      <sheetName val="R4"/>
      <sheetName val="R5"/>
      <sheetName val="R6"/>
      <sheetName val="R7"/>
      <sheetName val="R9"/>
      <sheetName val="R10"/>
      <sheetName val="R11"/>
      <sheetName val="R1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2"/>
      <sheetName val="F-13"/>
      <sheetName val="F-14"/>
      <sheetName val="F-15"/>
      <sheetName val="F-16"/>
      <sheetName val="F-17"/>
      <sheetName val="E-34"/>
      <sheetName val="E-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Table 17. Fiji: Operating Profits and Losses of Major Public Enterprises, 2000-07</v>
          </cell>
        </row>
        <row r="2">
          <cell r="A2" t="str">
            <v>(In millions of Fiji dollars)</v>
          </cell>
        </row>
        <row r="5">
          <cell r="B5" t="str">
            <v>equity shares</v>
          </cell>
          <cell r="C5">
            <v>1992</v>
          </cell>
          <cell r="D5">
            <v>1993</v>
          </cell>
          <cell r="E5">
            <v>1994</v>
          </cell>
          <cell r="F5">
            <v>1995</v>
          </cell>
          <cell r="G5">
            <v>1996</v>
          </cell>
          <cell r="H5">
            <v>1997</v>
          </cell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Nonfinancial public enterprises</v>
          </cell>
        </row>
        <row r="9">
          <cell r="A9" t="str">
            <v>Agriculture, forestry, and fishery</v>
          </cell>
        </row>
        <row r="10">
          <cell r="A10" t="str">
            <v>Fiji Meat Industry Board</v>
          </cell>
          <cell r="B10">
            <v>100</v>
          </cell>
          <cell r="C10">
            <v>0.5</v>
          </cell>
          <cell r="D10">
            <v>0.3</v>
          </cell>
          <cell r="E10">
            <v>0.4</v>
          </cell>
          <cell r="F10">
            <v>0.4</v>
          </cell>
          <cell r="G10">
            <v>0.2</v>
          </cell>
          <cell r="H10">
            <v>3.8555459999999999</v>
          </cell>
          <cell r="I10">
            <v>3.8560970000000001</v>
          </cell>
          <cell r="J10" t="str">
            <v>…</v>
          </cell>
          <cell r="K10" t="str">
            <v>…</v>
          </cell>
          <cell r="L10" t="str">
            <v>…</v>
          </cell>
          <cell r="M10" t="str">
            <v>…</v>
          </cell>
          <cell r="N10" t="str">
            <v>…</v>
          </cell>
        </row>
        <row r="11">
          <cell r="A11" t="str">
            <v>Fiji Pine Limited</v>
          </cell>
          <cell r="B11">
            <v>99.9</v>
          </cell>
          <cell r="C11">
            <v>0.3</v>
          </cell>
          <cell r="D11">
            <v>-0.3</v>
          </cell>
          <cell r="E11">
            <v>0.6</v>
          </cell>
          <cell r="F11">
            <v>0.9</v>
          </cell>
          <cell r="G11">
            <v>0.1</v>
          </cell>
          <cell r="H11">
            <v>1.724</v>
          </cell>
          <cell r="I11">
            <v>4.2789999999999999</v>
          </cell>
          <cell r="J11">
            <v>4.1529999999999996</v>
          </cell>
          <cell r="K11">
            <v>3.12</v>
          </cell>
          <cell r="L11">
            <v>11.79</v>
          </cell>
          <cell r="M11">
            <v>-5.2069999999999999</v>
          </cell>
          <cell r="N11">
            <v>-22.295000000000002</v>
          </cell>
        </row>
        <row r="12">
          <cell r="A12" t="str">
            <v>Fiji Sugar Corporation 1/ 2/</v>
          </cell>
          <cell r="B12">
            <v>68</v>
          </cell>
          <cell r="C12">
            <v>10.199999999999999</v>
          </cell>
          <cell r="D12">
            <v>17.2</v>
          </cell>
          <cell r="E12">
            <v>10.3</v>
          </cell>
          <cell r="F12">
            <v>19.2</v>
          </cell>
          <cell r="G12">
            <v>13.5</v>
          </cell>
          <cell r="H12">
            <v>-1.2749999999999999</v>
          </cell>
          <cell r="I12">
            <v>-10.499000000000001</v>
          </cell>
          <cell r="J12">
            <v>3.0449999999999999</v>
          </cell>
          <cell r="K12">
            <v>-5.3179999999999996</v>
          </cell>
          <cell r="L12">
            <v>-20.821000000000002</v>
          </cell>
          <cell r="M12">
            <v>-13.483000000000001</v>
          </cell>
          <cell r="N12">
            <v>-13.233000000000001</v>
          </cell>
        </row>
        <row r="13">
          <cell r="A13" t="str">
            <v>National Trading Corporation 1/ 2/</v>
          </cell>
          <cell r="B13">
            <v>100</v>
          </cell>
          <cell r="C13">
            <v>-0.7</v>
          </cell>
          <cell r="D13">
            <v>-0.3</v>
          </cell>
          <cell r="E13">
            <v>-0.5</v>
          </cell>
          <cell r="F13">
            <v>-1.5</v>
          </cell>
          <cell r="G13" t="str">
            <v>-1.0</v>
          </cell>
          <cell r="H13">
            <v>-0.437</v>
          </cell>
          <cell r="I13">
            <v>-0.26</v>
          </cell>
          <cell r="J13">
            <v>-0.95199999999999996</v>
          </cell>
          <cell r="K13">
            <v>0.872</v>
          </cell>
          <cell r="L13">
            <v>0</v>
          </cell>
          <cell r="M13">
            <v>0.1</v>
          </cell>
          <cell r="N13" t="str">
            <v>…</v>
          </cell>
        </row>
        <row r="14">
          <cell r="A14" t="str">
            <v>Pacific Fishing Company 1/</v>
          </cell>
          <cell r="B14">
            <v>98</v>
          </cell>
          <cell r="C14">
            <v>-0.1</v>
          </cell>
          <cell r="D14">
            <v>-2.1</v>
          </cell>
          <cell r="E14">
            <v>-3.7</v>
          </cell>
          <cell r="F14">
            <v>-4.0999999999999996</v>
          </cell>
          <cell r="G14">
            <v>-2.4</v>
          </cell>
          <cell r="H14">
            <v>-2.336347</v>
          </cell>
          <cell r="I14">
            <v>0.995417</v>
          </cell>
          <cell r="J14">
            <v>-3.6333999999999998E-2</v>
          </cell>
          <cell r="K14">
            <v>0.36884</v>
          </cell>
          <cell r="L14">
            <v>4</v>
          </cell>
          <cell r="M14">
            <v>3.1</v>
          </cell>
          <cell r="N14">
            <v>-1.6788000000000001</v>
          </cell>
        </row>
        <row r="15">
          <cell r="A15" t="str">
            <v>Rewa Rice Limited 2/</v>
          </cell>
          <cell r="B15">
            <v>100</v>
          </cell>
          <cell r="C15">
            <v>0.2</v>
          </cell>
          <cell r="D15">
            <v>-0.5</v>
          </cell>
          <cell r="E15">
            <v>0</v>
          </cell>
          <cell r="F15">
            <v>0.1</v>
          </cell>
          <cell r="G15">
            <v>0</v>
          </cell>
          <cell r="H15">
            <v>8.1477999999999995E-2</v>
          </cell>
          <cell r="I15">
            <v>-2.5054029999999998</v>
          </cell>
          <cell r="J15">
            <v>-3.4557570000000002</v>
          </cell>
          <cell r="K15">
            <v>-0.32803900000000003</v>
          </cell>
          <cell r="L15">
            <v>0.12139900000000001</v>
          </cell>
          <cell r="M15">
            <v>0.3</v>
          </cell>
          <cell r="N15">
            <v>-0.33181500000000003</v>
          </cell>
        </row>
        <row r="16">
          <cell r="A16" t="str">
            <v>Yaqara Pastoral Company Limited</v>
          </cell>
          <cell r="B16">
            <v>100</v>
          </cell>
          <cell r="C16">
            <v>0</v>
          </cell>
          <cell r="D16">
            <v>0</v>
          </cell>
          <cell r="E16">
            <v>-0.4</v>
          </cell>
          <cell r="F16">
            <v>-0.3</v>
          </cell>
          <cell r="G16">
            <v>-4.4831000000000003E-2</v>
          </cell>
          <cell r="H16">
            <v>-0.28244399999999997</v>
          </cell>
          <cell r="I16">
            <v>0.17563899999999999</v>
          </cell>
          <cell r="J16">
            <v>0.23964199999999999</v>
          </cell>
          <cell r="K16">
            <v>0.350796</v>
          </cell>
          <cell r="L16">
            <v>-0.3</v>
          </cell>
          <cell r="M16">
            <v>0.48511799999999999</v>
          </cell>
          <cell r="N16">
            <v>0.30246299999999998</v>
          </cell>
        </row>
        <row r="18">
          <cell r="A18" t="str">
            <v>Housing and urban development</v>
          </cell>
        </row>
        <row r="19">
          <cell r="A19" t="str">
            <v>Housing Authority</v>
          </cell>
          <cell r="B19">
            <v>100</v>
          </cell>
          <cell r="C19">
            <v>0</v>
          </cell>
          <cell r="D19">
            <v>0.5</v>
          </cell>
          <cell r="E19">
            <v>0.7</v>
          </cell>
          <cell r="F19">
            <v>-2.4</v>
          </cell>
          <cell r="G19">
            <v>-5.7</v>
          </cell>
          <cell r="H19">
            <v>0.115</v>
          </cell>
          <cell r="I19">
            <v>0.16</v>
          </cell>
          <cell r="J19">
            <v>-3.4</v>
          </cell>
          <cell r="K19">
            <v>-0.432</v>
          </cell>
          <cell r="L19">
            <v>0.6</v>
          </cell>
          <cell r="M19">
            <v>0.5</v>
          </cell>
          <cell r="N19">
            <v>0.8</v>
          </cell>
        </row>
        <row r="20">
          <cell r="A20" t="str">
            <v>Public Rental Board</v>
          </cell>
          <cell r="B20">
            <v>100</v>
          </cell>
          <cell r="C20">
            <v>-1.1000000000000001</v>
          </cell>
          <cell r="D20" t="str">
            <v>0.0</v>
          </cell>
          <cell r="E20">
            <v>-0.4</v>
          </cell>
          <cell r="F20">
            <v>-0.5</v>
          </cell>
          <cell r="G20">
            <v>-0.1</v>
          </cell>
          <cell r="H20">
            <v>-1.9089999999999999E-2</v>
          </cell>
          <cell r="I20">
            <v>3.0110999999999999E-2</v>
          </cell>
          <cell r="J20">
            <v>1.7014999999999999E-2</v>
          </cell>
          <cell r="K20">
            <v>-0.59962800000000005</v>
          </cell>
          <cell r="L20">
            <v>2.6</v>
          </cell>
          <cell r="M20">
            <v>0.5</v>
          </cell>
          <cell r="N20">
            <v>0.4</v>
          </cell>
        </row>
        <row r="22">
          <cell r="A22" t="str">
            <v>Infrastructure and aviation</v>
          </cell>
        </row>
        <row r="23">
          <cell r="A23" t="str">
            <v>Civil Aviation Authority 3/</v>
          </cell>
          <cell r="B23">
            <v>100</v>
          </cell>
          <cell r="C23">
            <v>1.3</v>
          </cell>
          <cell r="D23">
            <v>1.6</v>
          </cell>
          <cell r="E23">
            <v>2.2999999999999998</v>
          </cell>
          <cell r="F23">
            <v>4.2</v>
          </cell>
          <cell r="G23">
            <v>7.3</v>
          </cell>
          <cell r="H23">
            <v>7.8291139999999997</v>
          </cell>
          <cell r="I23">
            <v>6.6220080000000001</v>
          </cell>
          <cell r="J23">
            <v>-59.517896</v>
          </cell>
          <cell r="K23">
            <v>0.194523</v>
          </cell>
          <cell r="L23">
            <v>-0.5</v>
          </cell>
          <cell r="M23">
            <v>-1.7</v>
          </cell>
          <cell r="N23">
            <v>0.4</v>
          </cell>
        </row>
        <row r="24">
          <cell r="A24" t="str">
            <v>Airports Fiji Limited</v>
          </cell>
          <cell r="B24">
            <v>100</v>
          </cell>
          <cell r="H24" t="str">
            <v>…</v>
          </cell>
          <cell r="I24">
            <v>-0.42038599999999998</v>
          </cell>
          <cell r="J24">
            <v>0.49709100000000001</v>
          </cell>
          <cell r="K24">
            <v>1.988815</v>
          </cell>
          <cell r="L24">
            <v>2.7</v>
          </cell>
          <cell r="M24">
            <v>0.9</v>
          </cell>
          <cell r="N24">
            <v>1.8</v>
          </cell>
        </row>
        <row r="25">
          <cell r="A25" t="str">
            <v>Maritime and Ports Authority of Fiji</v>
          </cell>
          <cell r="G25">
            <v>2.7069999999999999</v>
          </cell>
          <cell r="H25">
            <v>1.835</v>
          </cell>
          <cell r="I25">
            <v>3.169</v>
          </cell>
          <cell r="J25">
            <v>1.1220000000000001</v>
          </cell>
          <cell r="K25">
            <v>0.88500000000000001</v>
          </cell>
          <cell r="L25">
            <v>2.2999999999999998</v>
          </cell>
          <cell r="M25">
            <v>-1.9</v>
          </cell>
          <cell r="N25">
            <v>1.5</v>
          </cell>
        </row>
        <row r="26">
          <cell r="A26" t="str">
            <v>Ports Authority of Fiji</v>
          </cell>
          <cell r="B26">
            <v>100</v>
          </cell>
          <cell r="C26">
            <v>-0.6</v>
          </cell>
          <cell r="D26">
            <v>-2.7</v>
          </cell>
          <cell r="E26">
            <v>0</v>
          </cell>
          <cell r="F26" t="str">
            <v>4.0</v>
          </cell>
          <cell r="H26" t="str">
            <v>…</v>
          </cell>
          <cell r="I26">
            <v>0.41329100000000002</v>
          </cell>
          <cell r="J26">
            <v>0.39849699999999999</v>
          </cell>
          <cell r="K26">
            <v>0.54250500000000001</v>
          </cell>
          <cell r="L26">
            <v>0.8</v>
          </cell>
          <cell r="M26">
            <v>1.3</v>
          </cell>
          <cell r="N26">
            <v>1.5</v>
          </cell>
        </row>
        <row r="28">
          <cell r="A28" t="str">
            <v>Air transportation</v>
          </cell>
        </row>
        <row r="29">
          <cell r="A29" t="str">
            <v>Air Fiji Limited</v>
          </cell>
          <cell r="B29">
            <v>11.5</v>
          </cell>
          <cell r="C29">
            <v>-0.5</v>
          </cell>
          <cell r="D29">
            <v>-0.7</v>
          </cell>
          <cell r="E29">
            <v>-0.7</v>
          </cell>
          <cell r="F29">
            <v>-0.4</v>
          </cell>
          <cell r="G29">
            <v>0</v>
          </cell>
          <cell r="H29">
            <v>0.15439900000000001</v>
          </cell>
          <cell r="I29">
            <v>0.303201</v>
          </cell>
          <cell r="J29">
            <v>1.3225690000000001</v>
          </cell>
          <cell r="K29">
            <v>-1.063032</v>
          </cell>
          <cell r="L29">
            <v>0.77473099999999995</v>
          </cell>
          <cell r="M29">
            <v>7.4884999999999993E-2</v>
          </cell>
          <cell r="N29" t="str">
            <v>NA</v>
          </cell>
        </row>
        <row r="30">
          <cell r="A30" t="str">
            <v>Air Pacific Limited 2/</v>
          </cell>
          <cell r="B30">
            <v>51</v>
          </cell>
          <cell r="C30">
            <v>3.9</v>
          </cell>
          <cell r="D30">
            <v>2.7</v>
          </cell>
          <cell r="E30">
            <v>5.2</v>
          </cell>
          <cell r="F30">
            <v>12.2</v>
          </cell>
          <cell r="G30">
            <v>12.7</v>
          </cell>
          <cell r="H30">
            <v>11.696</v>
          </cell>
          <cell r="I30">
            <v>9.9489999999999998</v>
          </cell>
          <cell r="J30">
            <v>22.550999999999998</v>
          </cell>
          <cell r="K30">
            <v>19.492000000000001</v>
          </cell>
          <cell r="L30">
            <v>-27.297999999999998</v>
          </cell>
          <cell r="M30">
            <v>5.335</v>
          </cell>
          <cell r="N30">
            <v>16.515999999999998</v>
          </cell>
        </row>
        <row r="32">
          <cell r="A32" t="str">
            <v>Electricity and telecommunications</v>
          </cell>
        </row>
        <row r="33">
          <cell r="A33" t="str">
            <v>Fiji Electricity Authority</v>
          </cell>
          <cell r="B33">
            <v>100</v>
          </cell>
          <cell r="C33">
            <v>17.3</v>
          </cell>
          <cell r="D33">
            <v>18.2</v>
          </cell>
          <cell r="E33">
            <v>16.399999999999999</v>
          </cell>
          <cell r="F33">
            <v>16.5</v>
          </cell>
          <cell r="G33">
            <v>17.3</v>
          </cell>
          <cell r="H33">
            <v>16.956</v>
          </cell>
          <cell r="I33">
            <v>21.256</v>
          </cell>
          <cell r="J33">
            <v>18.068999999999999</v>
          </cell>
          <cell r="K33">
            <v>-4.9109999999999996</v>
          </cell>
          <cell r="L33">
            <v>2.9</v>
          </cell>
          <cell r="M33">
            <v>3.8</v>
          </cell>
          <cell r="N33">
            <v>2.6</v>
          </cell>
        </row>
        <row r="34">
          <cell r="A34" t="str">
            <v>Fiji International Telecommunications Limited 2/</v>
          </cell>
          <cell r="B34">
            <v>51</v>
          </cell>
          <cell r="C34">
            <v>16.2</v>
          </cell>
          <cell r="D34" t="str">
            <v>17.0</v>
          </cell>
          <cell r="E34">
            <v>18.899999999999999</v>
          </cell>
          <cell r="F34">
            <v>20.3</v>
          </cell>
          <cell r="G34">
            <v>19.600000000000001</v>
          </cell>
          <cell r="H34">
            <v>19.735285000000001</v>
          </cell>
          <cell r="I34">
            <v>23.546282000000001</v>
          </cell>
          <cell r="J34">
            <v>22.307203999999999</v>
          </cell>
          <cell r="K34">
            <v>15.719742</v>
          </cell>
          <cell r="L34">
            <v>17.830404000000001</v>
          </cell>
          <cell r="M34">
            <v>13.399881000000001</v>
          </cell>
          <cell r="N34">
            <v>13.596384</v>
          </cell>
        </row>
        <row r="35">
          <cell r="A35" t="str">
            <v>Fiji Post and Telecommunications Limited</v>
          </cell>
          <cell r="B35">
            <v>100</v>
          </cell>
          <cell r="C35">
            <v>4.8</v>
          </cell>
          <cell r="D35">
            <v>8.1999999999999993</v>
          </cell>
          <cell r="E35">
            <v>10.1</v>
          </cell>
          <cell r="F35">
            <v>16.2</v>
          </cell>
          <cell r="G35">
            <v>0.69209100000000001</v>
          </cell>
          <cell r="H35">
            <v>1.5655950000000001</v>
          </cell>
          <cell r="I35">
            <v>1.483447</v>
          </cell>
          <cell r="J35">
            <v>1.280643</v>
          </cell>
          <cell r="K35">
            <v>0.93603999999999998</v>
          </cell>
          <cell r="L35">
            <v>1.1092200000000001</v>
          </cell>
          <cell r="M35">
            <v>1.20536</v>
          </cell>
          <cell r="N35">
            <v>1.0538590000000001</v>
          </cell>
        </row>
        <row r="36">
          <cell r="A36" t="str">
            <v>Fiji Broadcasting Commission</v>
          </cell>
          <cell r="B36">
            <v>100</v>
          </cell>
          <cell r="C36">
            <v>-1.1000000000000001</v>
          </cell>
          <cell r="D36">
            <v>-1.1000000000000001</v>
          </cell>
          <cell r="E36">
            <v>-0.9</v>
          </cell>
          <cell r="F36" t="str">
            <v>-1.0</v>
          </cell>
          <cell r="G36">
            <v>-0.4</v>
          </cell>
          <cell r="H36" t="str">
            <v>…</v>
          </cell>
          <cell r="I36">
            <v>-1.613558</v>
          </cell>
          <cell r="J36">
            <v>8.8933999999999999E-2</v>
          </cell>
          <cell r="K36">
            <v>0.19992399999999999</v>
          </cell>
          <cell r="L36">
            <v>0.25801299999999999</v>
          </cell>
          <cell r="M36">
            <v>0.13211100000000001</v>
          </cell>
          <cell r="N36">
            <v>-0.12257899999999999</v>
          </cell>
        </row>
        <row r="38">
          <cell r="A38" t="str">
            <v>Financial public enterprises</v>
          </cell>
        </row>
        <row r="39">
          <cell r="A39" t="str">
            <v>Financial institutions</v>
          </cell>
        </row>
        <row r="40">
          <cell r="A40" t="str">
            <v>Fiji Development Bank 1/ 3/</v>
          </cell>
          <cell r="B40">
            <v>100</v>
          </cell>
          <cell r="C40">
            <v>1.1000000000000001</v>
          </cell>
          <cell r="D40">
            <v>1.2</v>
          </cell>
          <cell r="E40">
            <v>1.6</v>
          </cell>
          <cell r="F40" t="str">
            <v>...</v>
          </cell>
          <cell r="G40">
            <v>0.3</v>
          </cell>
          <cell r="H40">
            <v>1.3740000000000001</v>
          </cell>
          <cell r="I40">
            <v>0.315</v>
          </cell>
          <cell r="J40">
            <v>0.106</v>
          </cell>
          <cell r="K40">
            <v>0.51700000000000002</v>
          </cell>
          <cell r="L40">
            <v>0.3</v>
          </cell>
          <cell r="M40">
            <v>0.7</v>
          </cell>
          <cell r="N40">
            <v>2</v>
          </cell>
        </row>
        <row r="41">
          <cell r="A41" t="str">
            <v>Home Finance Limited</v>
          </cell>
          <cell r="B41">
            <v>25</v>
          </cell>
          <cell r="C41">
            <v>0.8</v>
          </cell>
          <cell r="D41">
            <v>1</v>
          </cell>
          <cell r="E41">
            <v>1</v>
          </cell>
          <cell r="F41" t="str">
            <v>...</v>
          </cell>
        </row>
        <row r="43">
          <cell r="A43" t="str">
            <v>Banking institutions</v>
          </cell>
        </row>
        <row r="44">
          <cell r="A44" t="str">
            <v>Colonial National Bank 3/ 4/</v>
          </cell>
          <cell r="B44">
            <v>49</v>
          </cell>
          <cell r="C44">
            <v>2.2000000000000002</v>
          </cell>
          <cell r="D44">
            <v>2.2000000000000002</v>
          </cell>
          <cell r="E44">
            <v>-8.9</v>
          </cell>
          <cell r="F44">
            <v>-6.1</v>
          </cell>
          <cell r="G44">
            <v>-1.1000000000000001</v>
          </cell>
          <cell r="H44" t="str">
            <v>…</v>
          </cell>
          <cell r="I44" t="str">
            <v>…</v>
          </cell>
          <cell r="J44">
            <v>-1.020386</v>
          </cell>
          <cell r="K44">
            <v>1.215937</v>
          </cell>
          <cell r="L44">
            <v>2.5233880000000002</v>
          </cell>
          <cell r="M44">
            <v>2.884039</v>
          </cell>
          <cell r="N44">
            <v>3.8199369999999999</v>
          </cell>
        </row>
        <row r="45">
          <cell r="A45" t="str">
            <v>Reserve Bank of Fiji</v>
          </cell>
          <cell r="B45">
            <v>100</v>
          </cell>
          <cell r="C45">
            <v>15.8</v>
          </cell>
          <cell r="D45">
            <v>19.3</v>
          </cell>
          <cell r="E45">
            <v>1.1000000000000001</v>
          </cell>
          <cell r="F45" t="str">
            <v>...</v>
          </cell>
          <cell r="G45">
            <v>13.012</v>
          </cell>
          <cell r="H45">
            <v>11.805999999999999</v>
          </cell>
          <cell r="I45">
            <v>33.448</v>
          </cell>
          <cell r="J45">
            <v>3.399</v>
          </cell>
          <cell r="K45" t="str">
            <v>…</v>
          </cell>
          <cell r="L45" t="str">
            <v>…</v>
          </cell>
          <cell r="M45" t="str">
            <v>…</v>
          </cell>
          <cell r="N45" t="str">
            <v>…</v>
          </cell>
        </row>
        <row r="47">
          <cell r="A47" t="str">
            <v>Fiji National Provident Fund 3/</v>
          </cell>
          <cell r="B47">
            <v>100</v>
          </cell>
          <cell r="C47">
            <v>36.700000000000003</v>
          </cell>
          <cell r="D47">
            <v>36.9</v>
          </cell>
          <cell r="E47">
            <v>40.700000000000003</v>
          </cell>
          <cell r="F47" t="str">
            <v>...</v>
          </cell>
          <cell r="G47">
            <v>0.29163699999999998</v>
          </cell>
          <cell r="H47">
            <v>0.30049300000000001</v>
          </cell>
          <cell r="I47">
            <v>0.31335099999999999</v>
          </cell>
          <cell r="J47">
            <v>0.31515199999999999</v>
          </cell>
          <cell r="K47">
            <v>0</v>
          </cell>
          <cell r="L47">
            <v>0</v>
          </cell>
          <cell r="M47">
            <v>0</v>
          </cell>
          <cell r="N47">
            <v>0.4</v>
          </cell>
        </row>
        <row r="50">
          <cell r="A50" t="str">
            <v xml:space="preserve"> Source: Data provided by the Fiji authorities.</v>
          </cell>
        </row>
        <row r="52">
          <cell r="A52" t="str">
            <v xml:space="preserve">   1/ Operating profit is shown after interest, and before income tax and extraordinary items.</v>
          </cell>
        </row>
        <row r="53">
          <cell r="A53" t="str">
            <v xml:space="preserve">   2/ Financial year ended March of the subsequent calendar year.</v>
          </cell>
        </row>
        <row r="54">
          <cell r="A54" t="str">
            <v xml:space="preserve">   3/ Financial year ended June of the same calendar year.</v>
          </cell>
        </row>
        <row r="55">
          <cell r="A55" t="str">
            <v xml:space="preserve">   4/ It was owned 100 percent by the government and known as National Bank of Fiji until 1996.</v>
          </cell>
        </row>
      </sheetData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1"/>
      <sheetName val="Q2"/>
      <sheetName val="Q3"/>
      <sheetName val="Q4"/>
      <sheetName val="Q5"/>
      <sheetName val="Q6"/>
      <sheetName val="Q7"/>
    </sheetNames>
    <sheetDataSet>
      <sheetData sheetId="0">
        <row r="19">
          <cell r="C19">
            <v>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1"/>
      <sheetName val="Q2"/>
      <sheetName val="Q3"/>
      <sheetName val="Q4"/>
      <sheetName val="Q5"/>
      <sheetName val="Q6"/>
      <sheetName val="Q7"/>
    </sheetNames>
    <sheetDataSet>
      <sheetData sheetId="0">
        <row r="19">
          <cell r="C19">
            <v>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e things about this file"/>
      <sheetName val="contents"/>
      <sheetName val="i-ifs"/>
      <sheetName val="ControlSheet"/>
      <sheetName val="WEO assump"/>
      <sheetName val="check"/>
      <sheetName val="I(exports)"/>
      <sheetName val="I(imports)"/>
      <sheetName val="I(serv)"/>
      <sheetName val="I(ext_debt)"/>
      <sheetName val="I(exp_dest)"/>
      <sheetName val="I(Capital Account)"/>
      <sheetName val="I(MonthlyAuthStat)"/>
      <sheetName val="BOP Worksheet"/>
      <sheetName val="BOPU$"/>
      <sheetName val=" proj. (F$)"/>
      <sheetName val=" proj. US$"/>
      <sheetName val="BOP MT ($) (output)"/>
      <sheetName val="bopWEO"/>
      <sheetName val="dbo"/>
      <sheetName val="chartdata"/>
      <sheetName val="R30"/>
      <sheetName val="R31"/>
      <sheetName val="R32"/>
      <sheetName val="R33"/>
      <sheetName val="R34"/>
      <sheetName val="R35"/>
      <sheetName val="R36"/>
      <sheetName val="R37"/>
      <sheetName val="R37F$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e things about this file"/>
      <sheetName val="contents"/>
      <sheetName val="i-ifs"/>
      <sheetName val="ControlSheet"/>
      <sheetName val="WEO assump"/>
      <sheetName val="check"/>
      <sheetName val="I(exports)"/>
      <sheetName val="I(imports)"/>
      <sheetName val="I(serv)"/>
      <sheetName val="I(ext_debt)"/>
      <sheetName val="I(exp_dest)"/>
      <sheetName val="I(Capital Account)"/>
      <sheetName val="I(MonthlyAuthStat)"/>
      <sheetName val="BOP Worksheet"/>
      <sheetName val="BOPU$"/>
      <sheetName val=" proj. (F$)"/>
      <sheetName val=" proj. US$"/>
      <sheetName val="BOP MT ($) (output)"/>
      <sheetName val="bopWEO"/>
      <sheetName val="dbo"/>
      <sheetName val="chartdata"/>
      <sheetName val="R30"/>
      <sheetName val="R31"/>
      <sheetName val="R32"/>
      <sheetName val="R33"/>
      <sheetName val="R34"/>
      <sheetName val="R35"/>
      <sheetName val="R36"/>
      <sheetName val="R37"/>
      <sheetName val="R37F$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1"/>
    </sheetNames>
    <definedNames>
      <definedName name="Load_Op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F Format"/>
      <sheetName val="Book1"/>
    </sheetNames>
    <definedNames>
      <definedName name="Load_Op" refersTo="#REF!"/>
      <definedName name="Save_Op" refersTo="#REF!"/>
    </defined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1"/>
    </sheetNames>
    <definedNames>
      <definedName name="Load_Op"/>
      <definedName name="Save_Op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8"/>
  <sheetViews>
    <sheetView tabSelected="1" workbookViewId="0">
      <pane xSplit="1" ySplit="3" topLeftCell="B4" activePane="bottomRight" state="frozen"/>
      <selection activeCell="AI51" sqref="AI51"/>
      <selection pane="topRight" activeCell="AI51" sqref="AI51"/>
      <selection pane="bottomLeft" activeCell="AI51" sqref="AI51"/>
      <selection pane="bottomRight" activeCell="A31" sqref="A31"/>
    </sheetView>
  </sheetViews>
  <sheetFormatPr defaultRowHeight="13.2" x14ac:dyDescent="0.25"/>
  <cols>
    <col min="1" max="1" width="42.88671875" style="26" customWidth="1"/>
    <col min="2" max="2" width="12.6640625" style="27" customWidth="1"/>
    <col min="3" max="13" width="12.6640625" customWidth="1"/>
    <col min="15" max="21" width="12.6640625" customWidth="1"/>
    <col min="23" max="34" width="12.6640625" customWidth="1"/>
    <col min="35" max="35" width="8.6640625" customWidth="1"/>
    <col min="36" max="43" width="12.6640625" customWidth="1"/>
  </cols>
  <sheetData>
    <row r="1" spans="1:43" x14ac:dyDescent="0.25">
      <c r="A1" s="1"/>
      <c r="B1" s="2" t="s">
        <v>56</v>
      </c>
      <c r="C1" s="2" t="s">
        <v>57</v>
      </c>
      <c r="D1" s="2" t="s">
        <v>58</v>
      </c>
      <c r="E1" s="2" t="s">
        <v>59</v>
      </c>
      <c r="F1" s="2" t="s">
        <v>60</v>
      </c>
      <c r="G1" s="2" t="s">
        <v>61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  <c r="U1" s="2" t="s">
        <v>62</v>
      </c>
      <c r="W1" s="2" t="s">
        <v>68</v>
      </c>
      <c r="X1" s="2" t="s">
        <v>69</v>
      </c>
      <c r="Y1" s="2" t="s">
        <v>70</v>
      </c>
      <c r="Z1" s="2" t="s">
        <v>71</v>
      </c>
      <c r="AA1" s="2" t="s">
        <v>72</v>
      </c>
      <c r="AB1" s="2" t="s">
        <v>73</v>
      </c>
      <c r="AC1" s="2" t="s">
        <v>74</v>
      </c>
      <c r="AD1" s="2" t="s">
        <v>75</v>
      </c>
      <c r="AE1" s="2" t="s">
        <v>76</v>
      </c>
      <c r="AF1" s="2" t="s">
        <v>77</v>
      </c>
      <c r="AG1" s="2" t="s">
        <v>78</v>
      </c>
      <c r="AH1" s="2" t="s">
        <v>79</v>
      </c>
      <c r="AJ1" s="2" t="s">
        <v>68</v>
      </c>
      <c r="AK1" s="2" t="s">
        <v>69</v>
      </c>
      <c r="AL1" s="2" t="s">
        <v>70</v>
      </c>
      <c r="AM1" s="2" t="s">
        <v>71</v>
      </c>
      <c r="AN1" s="2" t="s">
        <v>72</v>
      </c>
      <c r="AO1" s="2" t="s">
        <v>84</v>
      </c>
      <c r="AP1" s="2" t="s">
        <v>74</v>
      </c>
      <c r="AQ1" s="2" t="s">
        <v>75</v>
      </c>
    </row>
    <row r="2" spans="1:43" x14ac:dyDescent="0.25">
      <c r="A2" s="3"/>
      <c r="B2" s="2" t="s">
        <v>11</v>
      </c>
      <c r="C2" s="2" t="s">
        <v>11</v>
      </c>
      <c r="D2" s="2" t="s">
        <v>11</v>
      </c>
      <c r="E2" s="2" t="s">
        <v>11</v>
      </c>
      <c r="F2" s="2" t="s">
        <v>11</v>
      </c>
      <c r="G2" s="2" t="s">
        <v>11</v>
      </c>
      <c r="H2" s="2" t="s">
        <v>11</v>
      </c>
      <c r="I2" s="2" t="s">
        <v>11</v>
      </c>
      <c r="J2" s="2" t="s">
        <v>11</v>
      </c>
      <c r="K2" s="2" t="s">
        <v>11</v>
      </c>
      <c r="L2" s="2" t="s">
        <v>11</v>
      </c>
      <c r="M2" s="2" t="s">
        <v>11</v>
      </c>
      <c r="O2" s="2">
        <v>2016</v>
      </c>
      <c r="P2" s="2" t="s">
        <v>80</v>
      </c>
      <c r="Q2" s="2" t="s">
        <v>80</v>
      </c>
      <c r="R2" s="2" t="s">
        <v>80</v>
      </c>
      <c r="S2" s="2" t="s">
        <v>80</v>
      </c>
      <c r="T2" s="2" t="s">
        <v>80</v>
      </c>
      <c r="U2" s="2" t="s">
        <v>80</v>
      </c>
      <c r="W2" s="2" t="s">
        <v>81</v>
      </c>
      <c r="X2" s="2" t="s">
        <v>81</v>
      </c>
      <c r="Y2" s="2" t="s">
        <v>81</v>
      </c>
      <c r="Z2" s="2" t="s">
        <v>81</v>
      </c>
      <c r="AA2" s="2" t="s">
        <v>81</v>
      </c>
      <c r="AB2" s="2" t="s">
        <v>82</v>
      </c>
      <c r="AC2" s="2" t="s">
        <v>82</v>
      </c>
      <c r="AD2" s="2" t="s">
        <v>82</v>
      </c>
      <c r="AE2" s="2" t="s">
        <v>82</v>
      </c>
      <c r="AF2" s="2" t="s">
        <v>82</v>
      </c>
      <c r="AG2" s="2" t="s">
        <v>82</v>
      </c>
      <c r="AH2" s="2" t="s">
        <v>82</v>
      </c>
      <c r="AJ2" s="2" t="s">
        <v>82</v>
      </c>
      <c r="AK2" s="2" t="s">
        <v>82</v>
      </c>
      <c r="AL2" s="2" t="s">
        <v>82</v>
      </c>
      <c r="AM2" s="2" t="s">
        <v>82</v>
      </c>
      <c r="AN2" s="2" t="s">
        <v>85</v>
      </c>
      <c r="AO2" s="2" t="s">
        <v>86</v>
      </c>
      <c r="AP2" s="2" t="s">
        <v>86</v>
      </c>
      <c r="AQ2" s="2" t="s">
        <v>86</v>
      </c>
    </row>
    <row r="3" spans="1:43" x14ac:dyDescent="0.25">
      <c r="A3" s="3"/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  <c r="AB3" s="2" t="s">
        <v>1</v>
      </c>
      <c r="AC3" s="2" t="s">
        <v>1</v>
      </c>
      <c r="AD3" s="2" t="s">
        <v>1</v>
      </c>
      <c r="AE3" s="2" t="s">
        <v>1</v>
      </c>
      <c r="AF3" s="2" t="s">
        <v>1</v>
      </c>
      <c r="AG3" s="2" t="s">
        <v>1</v>
      </c>
      <c r="AH3" s="2" t="s">
        <v>1</v>
      </c>
      <c r="AJ3" s="2" t="s">
        <v>1</v>
      </c>
      <c r="AK3" s="2" t="s">
        <v>1</v>
      </c>
      <c r="AL3" s="2" t="s">
        <v>1</v>
      </c>
      <c r="AM3" s="2" t="s">
        <v>1</v>
      </c>
      <c r="AN3" s="2" t="s">
        <v>1</v>
      </c>
      <c r="AO3" s="2" t="s">
        <v>1</v>
      </c>
      <c r="AP3" s="2" t="s">
        <v>1</v>
      </c>
      <c r="AQ3" s="2" t="s">
        <v>1</v>
      </c>
    </row>
    <row r="4" spans="1:43" x14ac:dyDescent="0.25">
      <c r="A4" s="4" t="s">
        <v>14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O4" s="5"/>
      <c r="P4" s="5"/>
      <c r="Q4" s="5"/>
      <c r="R4" s="5"/>
      <c r="S4" s="5"/>
      <c r="T4" s="5"/>
      <c r="U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J4" s="5"/>
      <c r="AK4" s="5"/>
      <c r="AL4" s="5"/>
      <c r="AM4" s="5"/>
      <c r="AN4" s="5"/>
      <c r="AO4" s="5"/>
      <c r="AP4" s="5"/>
      <c r="AQ4" s="5"/>
    </row>
    <row r="5" spans="1:43" x14ac:dyDescent="0.25">
      <c r="A5" s="4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O5" s="6"/>
      <c r="P5" s="6"/>
      <c r="Q5" s="6"/>
      <c r="R5" s="6"/>
      <c r="S5" s="6"/>
      <c r="T5" s="6"/>
      <c r="U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J5" s="6"/>
      <c r="AK5" s="6"/>
      <c r="AL5" s="6"/>
      <c r="AM5" s="6"/>
      <c r="AN5" s="6"/>
      <c r="AO5" s="6"/>
      <c r="AP5" s="6"/>
      <c r="AQ5" s="6"/>
    </row>
    <row r="6" spans="1:43" x14ac:dyDescent="0.25">
      <c r="A6" s="3" t="s">
        <v>16</v>
      </c>
      <c r="B6" s="5">
        <v>34.797618310000004</v>
      </c>
      <c r="C6" s="5">
        <v>24.182527519999994</v>
      </c>
      <c r="D6" s="5">
        <v>59.294289950000007</v>
      </c>
      <c r="E6" s="5">
        <v>33.74128361999999</v>
      </c>
      <c r="F6" s="5">
        <v>36.327511090000002</v>
      </c>
      <c r="G6" s="5">
        <v>79.964000590000012</v>
      </c>
      <c r="H6" s="5">
        <v>39.325696279999988</v>
      </c>
      <c r="I6" s="5">
        <v>28.630091020000009</v>
      </c>
      <c r="J6" s="5">
        <v>86.285966499999972</v>
      </c>
      <c r="K6" s="5">
        <v>43.089830390000031</v>
      </c>
      <c r="L6" s="5">
        <v>34.89117133000002</v>
      </c>
      <c r="M6" s="5">
        <v>104.58314855999993</v>
      </c>
      <c r="O6" s="5">
        <v>37.493954500000001</v>
      </c>
      <c r="P6" s="5">
        <v>34.476141920000003</v>
      </c>
      <c r="Q6" s="5">
        <v>83.271567499999975</v>
      </c>
      <c r="R6" s="5">
        <v>45.31159409</v>
      </c>
      <c r="S6" s="5">
        <v>55.466092520000018</v>
      </c>
      <c r="T6" s="5">
        <v>107.88549813000003</v>
      </c>
      <c r="U6" s="5">
        <v>72.764215839999963</v>
      </c>
      <c r="W6" s="5">
        <v>36.252394109999997</v>
      </c>
      <c r="X6" s="5">
        <v>109.34497125000003</v>
      </c>
      <c r="Y6" s="5">
        <v>46.889952679999965</v>
      </c>
      <c r="Z6" s="5">
        <v>58.247253990000019</v>
      </c>
      <c r="AA6" s="5">
        <v>116.54849110999996</v>
      </c>
      <c r="AB6" s="5">
        <v>52.111721139999986</v>
      </c>
      <c r="AC6" s="5">
        <v>47.670230280000055</v>
      </c>
      <c r="AD6" s="5">
        <v>85.59342831999993</v>
      </c>
      <c r="AE6" s="5">
        <v>37.8844969700001</v>
      </c>
      <c r="AF6" s="5">
        <v>54.510642019999977</v>
      </c>
      <c r="AG6" s="5">
        <v>131.32020150999995</v>
      </c>
      <c r="AH6" s="5">
        <v>68.786933500000032</v>
      </c>
      <c r="AJ6" s="5">
        <v>61.218588930000003</v>
      </c>
      <c r="AK6" s="5">
        <v>141.40329890000001</v>
      </c>
      <c r="AL6" s="5">
        <v>43.255427379999986</v>
      </c>
      <c r="AM6" s="5">
        <v>44.951327960000015</v>
      </c>
      <c r="AN6" s="5">
        <v>128.76204571</v>
      </c>
      <c r="AO6" s="5">
        <v>44.508879959999945</v>
      </c>
      <c r="AP6" s="5">
        <v>32.306245980000028</v>
      </c>
      <c r="AQ6" s="5">
        <v>62.20201265999998</v>
      </c>
    </row>
    <row r="7" spans="1:43" x14ac:dyDescent="0.25">
      <c r="A7" s="3" t="s">
        <v>17</v>
      </c>
      <c r="B7" s="5">
        <v>136.27241236</v>
      </c>
      <c r="C7" s="5">
        <v>127.04001479000001</v>
      </c>
      <c r="D7" s="5">
        <v>109.07123044999997</v>
      </c>
      <c r="E7" s="5">
        <v>116.58558614000003</v>
      </c>
      <c r="F7" s="5">
        <v>129.36377348000008</v>
      </c>
      <c r="G7" s="5">
        <v>145.85634229999982</v>
      </c>
      <c r="H7" s="5">
        <v>148.91518826000004</v>
      </c>
      <c r="I7" s="5">
        <v>148.63932517000001</v>
      </c>
      <c r="J7" s="5">
        <v>157.49701260999996</v>
      </c>
      <c r="K7" s="5">
        <v>159.42204850000007</v>
      </c>
      <c r="L7" s="5">
        <v>160.08669215999998</v>
      </c>
      <c r="M7" s="5">
        <v>160.44160416</v>
      </c>
      <c r="O7" s="5">
        <v>166.67611644000002</v>
      </c>
      <c r="P7" s="5">
        <v>85.019108689999968</v>
      </c>
      <c r="Q7" s="5">
        <v>102.23482740000003</v>
      </c>
      <c r="R7" s="5">
        <v>102.88970224000002</v>
      </c>
      <c r="S7" s="5">
        <v>124.04042220999986</v>
      </c>
      <c r="T7" s="5">
        <v>140.08766680000008</v>
      </c>
      <c r="U7" s="5">
        <v>135.21322485000007</v>
      </c>
      <c r="W7" s="5">
        <v>156.57451130999999</v>
      </c>
      <c r="X7" s="5">
        <v>166.65538504</v>
      </c>
      <c r="Y7" s="5">
        <v>115.01129935</v>
      </c>
      <c r="Z7" s="5">
        <v>155.62274983000003</v>
      </c>
      <c r="AA7" s="5">
        <v>146.11424524999995</v>
      </c>
      <c r="AB7" s="5">
        <v>140.93837242000006</v>
      </c>
      <c r="AC7" s="5">
        <v>123.97240868999995</v>
      </c>
      <c r="AD7" s="5">
        <v>113.16241908999996</v>
      </c>
      <c r="AE7" s="5">
        <v>153.69814498999995</v>
      </c>
      <c r="AF7" s="5">
        <v>141.21364777000008</v>
      </c>
      <c r="AG7" s="5">
        <v>147.69786837999982</v>
      </c>
      <c r="AH7" s="5">
        <v>137.15230351000014</v>
      </c>
      <c r="AJ7" s="5">
        <v>174.90194951000001</v>
      </c>
      <c r="AK7" s="5">
        <v>160.84864818</v>
      </c>
      <c r="AL7" s="5">
        <v>168.71679372</v>
      </c>
      <c r="AM7" s="5">
        <v>176.46236397999996</v>
      </c>
      <c r="AN7" s="5">
        <v>170.35548506000009</v>
      </c>
      <c r="AO7" s="5">
        <v>168.15421692000007</v>
      </c>
      <c r="AP7" s="5">
        <v>150.78381272000001</v>
      </c>
      <c r="AQ7" s="5">
        <v>125.42928706999987</v>
      </c>
    </row>
    <row r="8" spans="1:43" x14ac:dyDescent="0.25">
      <c r="A8" s="3" t="s">
        <v>18</v>
      </c>
      <c r="B8" s="5">
        <v>7.8616446099999999</v>
      </c>
      <c r="C8" s="5">
        <v>9.0751554400000032</v>
      </c>
      <c r="D8" s="5">
        <v>9.673040499999999</v>
      </c>
      <c r="E8" s="5">
        <v>7.9558559599999938</v>
      </c>
      <c r="F8" s="5">
        <v>7.4290653600000027</v>
      </c>
      <c r="G8" s="5">
        <v>8.6918537000000029</v>
      </c>
      <c r="H8" s="5">
        <v>8.4794296800000026</v>
      </c>
      <c r="I8" s="5">
        <v>8.5468280999999919</v>
      </c>
      <c r="J8" s="5">
        <v>7.8092358300000058</v>
      </c>
      <c r="K8" s="5">
        <v>8.4540197900000038</v>
      </c>
      <c r="L8" s="5">
        <v>4.7639164600000043</v>
      </c>
      <c r="M8" s="5">
        <v>16.771163539999989</v>
      </c>
      <c r="O8" s="5">
        <v>7.8334537699999993</v>
      </c>
      <c r="P8" s="5">
        <v>7.2742252600000006</v>
      </c>
      <c r="Q8" s="5">
        <v>7.7499318900000027</v>
      </c>
      <c r="R8" s="5">
        <v>7.3390018799999979</v>
      </c>
      <c r="S8" s="5">
        <v>14.516727169999999</v>
      </c>
      <c r="T8" s="5">
        <v>9.4227878999999959</v>
      </c>
      <c r="U8" s="5">
        <v>11.633694910000003</v>
      </c>
      <c r="W8" s="5">
        <v>9.5306646500000003</v>
      </c>
      <c r="X8" s="5">
        <v>10.742007599999999</v>
      </c>
      <c r="Y8" s="5">
        <v>9.8544451500000001</v>
      </c>
      <c r="Z8" s="5">
        <v>7.8459774599999967</v>
      </c>
      <c r="AA8" s="5">
        <v>11.037580560000002</v>
      </c>
      <c r="AB8" s="5">
        <v>11.920748510000003</v>
      </c>
      <c r="AC8" s="5">
        <v>2.0685760699999989</v>
      </c>
      <c r="AD8" s="5">
        <v>6.336966579999995</v>
      </c>
      <c r="AE8" s="5">
        <v>8.3071292500000027</v>
      </c>
      <c r="AF8" s="5">
        <v>10.103996930000008</v>
      </c>
      <c r="AG8" s="5">
        <v>33.129926589999982</v>
      </c>
      <c r="AH8" s="5">
        <v>7.7655115200000182</v>
      </c>
      <c r="AJ8" s="5">
        <v>7.5586482699999999</v>
      </c>
      <c r="AK8" s="5">
        <v>7.2868919400000012</v>
      </c>
      <c r="AL8" s="5">
        <v>3.8753347700000003</v>
      </c>
      <c r="AM8" s="5">
        <v>20.485398790000001</v>
      </c>
      <c r="AN8" s="5">
        <v>17.788210729999996</v>
      </c>
      <c r="AO8" s="5">
        <v>13.158030819999993</v>
      </c>
      <c r="AP8" s="5">
        <v>11.988913740000015</v>
      </c>
      <c r="AQ8" s="5">
        <v>12.23978507999999</v>
      </c>
    </row>
    <row r="9" spans="1:43" x14ac:dyDescent="0.25">
      <c r="A9" s="3" t="s">
        <v>19</v>
      </c>
      <c r="B9" s="5">
        <v>0</v>
      </c>
      <c r="C9" s="5">
        <v>0</v>
      </c>
      <c r="D9" s="5">
        <v>4.6099999999999999E-6</v>
      </c>
      <c r="E9" s="5">
        <v>0</v>
      </c>
      <c r="F9" s="5">
        <v>0</v>
      </c>
      <c r="G9" s="5">
        <v>0</v>
      </c>
      <c r="H9" s="5">
        <v>3.7743E-4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W9" s="5">
        <v>0</v>
      </c>
      <c r="X9" s="5">
        <v>2.1693E-4</v>
      </c>
      <c r="Y9" s="5">
        <v>0</v>
      </c>
      <c r="Z9" s="5">
        <v>3.1200000000000108E-6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</row>
    <row r="10" spans="1:43" x14ac:dyDescent="0.25">
      <c r="A10" s="3" t="s">
        <v>20</v>
      </c>
      <c r="B10" s="5">
        <v>0.23715438</v>
      </c>
      <c r="C10" s="5">
        <v>0.48714548999999996</v>
      </c>
      <c r="D10" s="5">
        <v>3.9216059299999997</v>
      </c>
      <c r="E10" s="5">
        <v>0.73833314000000083</v>
      </c>
      <c r="F10" s="5">
        <v>0.47529114999999944</v>
      </c>
      <c r="G10" s="5">
        <v>6.0278120299999998</v>
      </c>
      <c r="H10" s="5">
        <v>1.8355361300000013</v>
      </c>
      <c r="I10" s="5">
        <v>0.61366329999999891</v>
      </c>
      <c r="J10" s="5">
        <v>2.9723829299999984</v>
      </c>
      <c r="K10" s="5">
        <v>1.0129859700000026</v>
      </c>
      <c r="L10" s="5">
        <v>0</v>
      </c>
      <c r="M10" s="5">
        <v>0</v>
      </c>
      <c r="O10" s="5">
        <v>8.2360619999999995E-2</v>
      </c>
      <c r="P10" s="5">
        <v>0.26100398999999996</v>
      </c>
      <c r="Q10" s="5">
        <v>0.16748946000000009</v>
      </c>
      <c r="R10" s="5">
        <v>0.50299411999999999</v>
      </c>
      <c r="S10" s="5">
        <v>1.1594272000000001</v>
      </c>
      <c r="T10" s="5">
        <v>4.9265545399999997</v>
      </c>
      <c r="U10" s="5">
        <v>9.970827289999999</v>
      </c>
      <c r="W10" s="5">
        <v>0.28194284000000003</v>
      </c>
      <c r="X10" s="5">
        <v>0.63542558000000005</v>
      </c>
      <c r="Y10" s="5">
        <v>2.1629763200000003</v>
      </c>
      <c r="Z10" s="5">
        <v>1.2250774599999996</v>
      </c>
      <c r="AA10" s="5">
        <v>4.71885624</v>
      </c>
      <c r="AB10" s="5">
        <v>0.30438464999999937</v>
      </c>
      <c r="AC10" s="5">
        <v>0.59941974000000009</v>
      </c>
      <c r="AD10" s="5">
        <v>1.3940555000000003</v>
      </c>
      <c r="AE10" s="5">
        <v>0.34822869999999995</v>
      </c>
      <c r="AF10" s="5">
        <v>7.1010349199999983</v>
      </c>
      <c r="AG10" s="5">
        <v>0</v>
      </c>
      <c r="AH10" s="5">
        <v>0</v>
      </c>
      <c r="AJ10" s="5">
        <v>3.5603391800000002</v>
      </c>
      <c r="AK10" s="5">
        <v>2.0535045599999999</v>
      </c>
      <c r="AL10" s="5">
        <v>3.2600934599999984</v>
      </c>
      <c r="AM10" s="5">
        <v>0</v>
      </c>
      <c r="AN10" s="5">
        <v>1.1609176800000003</v>
      </c>
      <c r="AO10" s="5">
        <v>1.0130311000000001</v>
      </c>
      <c r="AP10" s="5">
        <v>2.3595303400000009</v>
      </c>
      <c r="AQ10" s="5">
        <v>23.131233619999996</v>
      </c>
    </row>
    <row r="11" spans="1:43" x14ac:dyDescent="0.25">
      <c r="A11" s="3" t="s">
        <v>21</v>
      </c>
      <c r="B11" s="5">
        <v>4.5248280000000002E-2</v>
      </c>
      <c r="C11" s="5">
        <v>0</v>
      </c>
      <c r="D11" s="5">
        <v>5.3733656200000004</v>
      </c>
      <c r="E11" s="5">
        <v>35.212145640000003</v>
      </c>
      <c r="F11" s="5">
        <v>1.1813439999997399E-2</v>
      </c>
      <c r="G11" s="5">
        <v>3.4627900000074874E-3</v>
      </c>
      <c r="H11" s="5">
        <v>1.0405329999997548E-2</v>
      </c>
      <c r="I11" s="5">
        <v>17.732049329999995</v>
      </c>
      <c r="J11" s="5">
        <v>0</v>
      </c>
      <c r="K11" s="5">
        <v>2.1585264500000036</v>
      </c>
      <c r="L11" s="5">
        <v>2.5692699999950719E-3</v>
      </c>
      <c r="M11" s="5">
        <v>1.7819839900000076</v>
      </c>
      <c r="O11" s="5">
        <v>5.3211499999999993E-3</v>
      </c>
      <c r="P11" s="5">
        <v>2.3486453700000003</v>
      </c>
      <c r="Q11" s="5">
        <v>30.379006150000002</v>
      </c>
      <c r="R11" s="5">
        <v>2.0847259999996481E-2</v>
      </c>
      <c r="S11" s="5">
        <v>6.4971600000021112E-3</v>
      </c>
      <c r="T11" s="5">
        <v>1.4227879999999971E-2</v>
      </c>
      <c r="U11" s="5">
        <v>31.439182600000002</v>
      </c>
      <c r="W11" s="5">
        <v>1.5419770000000001E-2</v>
      </c>
      <c r="X11" s="5">
        <v>5.5328745599999998</v>
      </c>
      <c r="Y11" s="5">
        <v>16.042735329999999</v>
      </c>
      <c r="Z11" s="5">
        <v>4.4779440000002779E-2</v>
      </c>
      <c r="AA11" s="5">
        <v>1.4871739999996691E-2</v>
      </c>
      <c r="AB11" s="5">
        <v>5.0137530000000652E-2</v>
      </c>
      <c r="AC11" s="5">
        <v>1.7570070000001436E-2</v>
      </c>
      <c r="AD11" s="5">
        <v>1.5095194899999989</v>
      </c>
      <c r="AE11" s="5">
        <v>-1.1558669999999438E-2</v>
      </c>
      <c r="AF11" s="5">
        <v>7.3716439999998329E-2</v>
      </c>
      <c r="AG11" s="5">
        <v>0</v>
      </c>
      <c r="AH11" s="5">
        <v>2.0185744999999997</v>
      </c>
      <c r="AJ11" s="5">
        <v>20.043509</v>
      </c>
      <c r="AK11" s="5">
        <v>75.247422170000007</v>
      </c>
      <c r="AL11" s="5">
        <v>6.6384976599999845</v>
      </c>
      <c r="AM11" s="5">
        <v>4.4767829999997844E-2</v>
      </c>
      <c r="AN11" s="5">
        <v>4.4948060000010059E-2</v>
      </c>
      <c r="AO11" s="5">
        <v>4.6802379999988403E-2</v>
      </c>
      <c r="AP11" s="5">
        <v>0.62127407000001256</v>
      </c>
      <c r="AQ11" s="5">
        <v>4.6649220000006153E-2</v>
      </c>
    </row>
    <row r="12" spans="1:43" x14ac:dyDescent="0.25">
      <c r="A12" s="3" t="s">
        <v>22</v>
      </c>
      <c r="B12" s="5">
        <v>9.2280460000000009E-2</v>
      </c>
      <c r="C12" s="5">
        <v>1.9449079999999999</v>
      </c>
      <c r="D12" s="5">
        <v>0.12455175000000018</v>
      </c>
      <c r="E12" s="5">
        <v>9.0329380000000015E-2</v>
      </c>
      <c r="F12" s="5">
        <v>6.2684961099999992</v>
      </c>
      <c r="G12" s="5">
        <v>5.5327470000001711E-2</v>
      </c>
      <c r="H12" s="5">
        <v>4.8506910000000403E-2</v>
      </c>
      <c r="I12" s="5">
        <v>0.54229168999999899</v>
      </c>
      <c r="J12" s="5">
        <v>0</v>
      </c>
      <c r="K12" s="5">
        <v>1.0605283700000001</v>
      </c>
      <c r="L12" s="5">
        <v>2.9407295300000005</v>
      </c>
      <c r="M12" s="5">
        <v>6.0845596599999983</v>
      </c>
      <c r="O12" s="5">
        <v>2.40510321</v>
      </c>
      <c r="P12" s="5">
        <v>1.88500873</v>
      </c>
      <c r="Q12" s="5">
        <v>9.777411999999952E-2</v>
      </c>
      <c r="R12" s="5">
        <v>7.1189628899999988</v>
      </c>
      <c r="S12" s="5">
        <v>5.5161850000002843E-2</v>
      </c>
      <c r="T12" s="5">
        <v>0.54201347999999783</v>
      </c>
      <c r="U12" s="5">
        <v>2.2192881599999996</v>
      </c>
      <c r="W12" s="5">
        <v>3.01428027</v>
      </c>
      <c r="X12" s="5">
        <v>5.2357727100000009</v>
      </c>
      <c r="Y12" s="5">
        <v>0.4953172299999995</v>
      </c>
      <c r="Z12" s="5">
        <v>1.1463291599999987</v>
      </c>
      <c r="AA12" s="5">
        <v>1.4846512100000009</v>
      </c>
      <c r="AB12" s="5">
        <v>0.55030804999999994</v>
      </c>
      <c r="AC12" s="5">
        <v>1.3510312500000001</v>
      </c>
      <c r="AD12" s="5">
        <v>5.3958616699999986</v>
      </c>
      <c r="AE12" s="5">
        <v>2.836275000000299E-2</v>
      </c>
      <c r="AF12" s="5">
        <v>2.9303528099999987</v>
      </c>
      <c r="AG12" s="5">
        <v>4.3594020100000002</v>
      </c>
      <c r="AH12" s="5">
        <v>4.8668208200000009</v>
      </c>
      <c r="AJ12" s="5">
        <v>0.21412522</v>
      </c>
      <c r="AK12" s="5">
        <v>3.6525076999999997</v>
      </c>
      <c r="AL12" s="5">
        <v>1.80123035</v>
      </c>
      <c r="AM12" s="5">
        <v>0.7042064899999998</v>
      </c>
      <c r="AN12" s="5">
        <v>0.15070703000000041</v>
      </c>
      <c r="AO12" s="5">
        <v>0.26266953000000015</v>
      </c>
      <c r="AP12" s="5">
        <v>1.8325452099999993</v>
      </c>
      <c r="AQ12" s="5">
        <v>4.6631748900000005</v>
      </c>
    </row>
    <row r="13" spans="1:43" x14ac:dyDescent="0.25">
      <c r="A13" s="3" t="s">
        <v>23</v>
      </c>
      <c r="B13" s="5">
        <v>2.3351613799999997</v>
      </c>
      <c r="C13" s="5">
        <v>2.7136186799999997</v>
      </c>
      <c r="D13" s="5">
        <v>1.6375747499999997</v>
      </c>
      <c r="E13" s="5">
        <v>4.3378355000000006</v>
      </c>
      <c r="F13" s="5">
        <v>2.3006663200000013</v>
      </c>
      <c r="G13" s="5">
        <v>3.1938065699999978</v>
      </c>
      <c r="H13" s="5">
        <v>2.550281260000002</v>
      </c>
      <c r="I13" s="5">
        <v>2.4975935599999985</v>
      </c>
      <c r="J13" s="5">
        <v>9.4767882600000029</v>
      </c>
      <c r="K13" s="5">
        <v>0.96747065999999649</v>
      </c>
      <c r="L13" s="5">
        <v>5.6175148000000021</v>
      </c>
      <c r="M13" s="5">
        <v>4.1853040099999959</v>
      </c>
      <c r="O13" s="5">
        <v>1.5110082900000001</v>
      </c>
      <c r="P13" s="5">
        <v>1.8541012899999998</v>
      </c>
      <c r="Q13" s="5">
        <v>7.139836390000001</v>
      </c>
      <c r="R13" s="5">
        <v>11.059729689999998</v>
      </c>
      <c r="S13" s="5">
        <v>0</v>
      </c>
      <c r="T13" s="5">
        <v>0</v>
      </c>
      <c r="U13" s="5">
        <v>0</v>
      </c>
      <c r="W13" s="5">
        <v>0.48737947999999998</v>
      </c>
      <c r="X13" s="5">
        <v>3.25283012</v>
      </c>
      <c r="Y13" s="5">
        <v>6.4586582999999997</v>
      </c>
      <c r="Z13" s="5">
        <v>1.6356637599999999</v>
      </c>
      <c r="AA13" s="5">
        <v>1.324934240000001</v>
      </c>
      <c r="AB13" s="5">
        <v>2.3950480699999996</v>
      </c>
      <c r="AC13" s="5">
        <v>4.5344271500000009</v>
      </c>
      <c r="AD13" s="5">
        <v>2.5880933299999995</v>
      </c>
      <c r="AE13" s="5">
        <v>1.4219563399999977</v>
      </c>
      <c r="AF13" s="5">
        <v>1.868198600000003</v>
      </c>
      <c r="AG13" s="5">
        <v>1.5872697500000008</v>
      </c>
      <c r="AH13" s="5">
        <v>16.671604769999991</v>
      </c>
      <c r="AJ13" s="5">
        <v>2.0591811099999999</v>
      </c>
      <c r="AK13" s="5">
        <v>5.4021674700000002</v>
      </c>
      <c r="AL13" s="5">
        <v>1.4111830599999999</v>
      </c>
      <c r="AM13" s="5">
        <v>1.8514984400000003</v>
      </c>
      <c r="AN13" s="5">
        <v>1.5290621799999986</v>
      </c>
      <c r="AO13" s="5">
        <v>4.4478149700000031</v>
      </c>
      <c r="AP13" s="5">
        <v>3.9507520199999995</v>
      </c>
      <c r="AQ13" s="5">
        <v>1.9861793299999952</v>
      </c>
    </row>
    <row r="14" spans="1:43" x14ac:dyDescent="0.25">
      <c r="A14" s="7" t="s">
        <v>24</v>
      </c>
      <c r="B14" s="8">
        <v>181.64151978000001</v>
      </c>
      <c r="C14" s="8">
        <v>165.44336991999998</v>
      </c>
      <c r="D14" s="8">
        <v>189.09566355999996</v>
      </c>
      <c r="E14" s="8">
        <v>198.66136938000008</v>
      </c>
      <c r="F14" s="8">
        <v>182.1766169500001</v>
      </c>
      <c r="G14" s="8">
        <v>243.79260544999985</v>
      </c>
      <c r="H14" s="8">
        <v>201.16542128</v>
      </c>
      <c r="I14" s="8">
        <v>207.20184217000002</v>
      </c>
      <c r="J14" s="8">
        <v>264.04138612999992</v>
      </c>
      <c r="K14" s="8">
        <v>216.16541013000011</v>
      </c>
      <c r="L14" s="8">
        <v>208.30259355000001</v>
      </c>
      <c r="M14" s="8">
        <v>293.84776391999992</v>
      </c>
      <c r="O14" s="8">
        <v>216.00731798000001</v>
      </c>
      <c r="P14" s="8">
        <v>133.11823524999997</v>
      </c>
      <c r="Q14" s="8">
        <v>231.04043291000002</v>
      </c>
      <c r="R14" s="8">
        <v>174.24283217000004</v>
      </c>
      <c r="S14" s="8">
        <v>195.24432810999988</v>
      </c>
      <c r="T14" s="8">
        <v>262.8787487300001</v>
      </c>
      <c r="U14" s="8">
        <v>263.24043365000006</v>
      </c>
      <c r="W14" s="8">
        <v>206.15659242999999</v>
      </c>
      <c r="X14" s="8">
        <v>301.39948379000003</v>
      </c>
      <c r="Y14" s="8">
        <v>196.91538435999999</v>
      </c>
      <c r="Z14" s="8">
        <v>225.76783422000005</v>
      </c>
      <c r="AA14" s="8">
        <v>281.24363034999988</v>
      </c>
      <c r="AB14" s="8">
        <v>208.27072037000008</v>
      </c>
      <c r="AC14" s="8">
        <v>180.21366325000002</v>
      </c>
      <c r="AD14" s="8">
        <v>215.98034397999987</v>
      </c>
      <c r="AE14" s="8">
        <v>201.67676033000006</v>
      </c>
      <c r="AF14" s="8">
        <v>217.80158949000003</v>
      </c>
      <c r="AG14" s="8">
        <v>318.09466823999975</v>
      </c>
      <c r="AH14" s="8">
        <v>237.26174862000016</v>
      </c>
      <c r="AJ14" s="8">
        <v>269.55634122000004</v>
      </c>
      <c r="AK14" s="8">
        <v>395.89444092000002</v>
      </c>
      <c r="AL14" s="8">
        <v>228.95856039999998</v>
      </c>
      <c r="AM14" s="8">
        <v>244.49956348999996</v>
      </c>
      <c r="AN14" s="8">
        <v>319.79137645000009</v>
      </c>
      <c r="AO14" s="8">
        <v>231.59144568000002</v>
      </c>
      <c r="AP14" s="8">
        <v>203.84307408000006</v>
      </c>
      <c r="AQ14" s="8">
        <v>229.69832186999983</v>
      </c>
    </row>
    <row r="15" spans="1:43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O15" s="10"/>
      <c r="P15" s="10"/>
      <c r="Q15" s="10"/>
      <c r="R15" s="10"/>
      <c r="S15" s="10"/>
      <c r="T15" s="10"/>
      <c r="U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J15" s="10"/>
      <c r="AK15" s="10"/>
      <c r="AL15" s="10"/>
      <c r="AM15" s="10"/>
      <c r="AN15" s="10"/>
      <c r="AO15" s="10"/>
      <c r="AP15" s="5"/>
      <c r="AQ15" s="5"/>
    </row>
    <row r="16" spans="1:43" x14ac:dyDescent="0.25">
      <c r="A16" s="4" t="s">
        <v>25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O16" s="11"/>
      <c r="P16" s="11"/>
      <c r="Q16" s="11"/>
      <c r="R16" s="11"/>
      <c r="S16" s="11"/>
      <c r="T16" s="11"/>
      <c r="U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J16" s="11"/>
      <c r="AK16" s="11"/>
      <c r="AL16" s="11"/>
      <c r="AM16" s="11"/>
      <c r="AN16" s="11"/>
      <c r="AO16" s="11"/>
      <c r="AP16" s="5"/>
      <c r="AQ16" s="5"/>
    </row>
    <row r="17" spans="1:43" x14ac:dyDescent="0.25">
      <c r="A17" s="3" t="s">
        <v>26</v>
      </c>
      <c r="B17" s="5">
        <v>59.068852800000002</v>
      </c>
      <c r="C17" s="5">
        <v>60.808912109999994</v>
      </c>
      <c r="D17" s="5">
        <v>77.567376810000013</v>
      </c>
      <c r="E17" s="5">
        <v>59.209640540000038</v>
      </c>
      <c r="F17" s="5">
        <v>85.422951379999915</v>
      </c>
      <c r="G17" s="5">
        <v>68.928705480000019</v>
      </c>
      <c r="H17" s="5">
        <v>63.54059577999999</v>
      </c>
      <c r="I17" s="5">
        <v>92.921523569999977</v>
      </c>
      <c r="J17" s="5">
        <v>64.520592540000052</v>
      </c>
      <c r="K17" s="5">
        <v>64.352957110000034</v>
      </c>
      <c r="L17" s="5">
        <v>67.779615429999922</v>
      </c>
      <c r="M17" s="5">
        <v>62.687797270000146</v>
      </c>
      <c r="O17" s="5">
        <v>63.307051019999996</v>
      </c>
      <c r="P17" s="5">
        <v>59.094297660000002</v>
      </c>
      <c r="Q17" s="5">
        <v>91.223944720000006</v>
      </c>
      <c r="R17" s="5">
        <v>66.258653499999951</v>
      </c>
      <c r="S17" s="5">
        <v>67.057671830000061</v>
      </c>
      <c r="T17" s="5">
        <v>70.658059479999963</v>
      </c>
      <c r="U17" s="5">
        <v>68.716662359999987</v>
      </c>
      <c r="W17" s="5">
        <v>69.474832039999995</v>
      </c>
      <c r="X17" s="5">
        <v>86.499038290000016</v>
      </c>
      <c r="Y17" s="5">
        <v>68.116490179999971</v>
      </c>
      <c r="Z17" s="5">
        <v>61.906085399999995</v>
      </c>
      <c r="AA17" s="5">
        <v>68.543753089999996</v>
      </c>
      <c r="AB17" s="5">
        <v>63.040492940000036</v>
      </c>
      <c r="AC17" s="5">
        <v>64.727659339999946</v>
      </c>
      <c r="AD17" s="5">
        <v>69.874005880000084</v>
      </c>
      <c r="AE17" s="5">
        <v>68.138559019999889</v>
      </c>
      <c r="AF17" s="5">
        <v>67.911057600000049</v>
      </c>
      <c r="AG17" s="5">
        <v>88.15292951999993</v>
      </c>
      <c r="AH17" s="5">
        <v>78.02532766000013</v>
      </c>
      <c r="AJ17" s="5">
        <v>71.75193698999999</v>
      </c>
      <c r="AK17" s="5">
        <v>71.930411840000005</v>
      </c>
      <c r="AL17" s="5">
        <v>73.105379500000026</v>
      </c>
      <c r="AM17" s="5">
        <v>97.323976439999939</v>
      </c>
      <c r="AN17" s="5">
        <v>75.174904990000073</v>
      </c>
      <c r="AO17" s="5">
        <v>70.645059009999954</v>
      </c>
      <c r="AP17" s="5">
        <v>76.045148929999982</v>
      </c>
      <c r="AQ17" s="5">
        <v>78.239771280000014</v>
      </c>
    </row>
    <row r="18" spans="1:43" x14ac:dyDescent="0.25">
      <c r="A18" s="3" t="s">
        <v>27</v>
      </c>
      <c r="B18" s="5">
        <v>14.058597120000002</v>
      </c>
      <c r="C18" s="5">
        <v>38.0092967</v>
      </c>
      <c r="D18" s="5">
        <v>41.164922220000001</v>
      </c>
      <c r="E18" s="5">
        <v>29.436280350000018</v>
      </c>
      <c r="F18" s="5">
        <v>52.612210099999999</v>
      </c>
      <c r="G18" s="5">
        <v>43.176691989999995</v>
      </c>
      <c r="H18" s="5">
        <v>50.544761180000023</v>
      </c>
      <c r="I18" s="5">
        <v>26.102515419999918</v>
      </c>
      <c r="J18" s="5">
        <v>55.342469980000033</v>
      </c>
      <c r="K18" s="5">
        <v>42.116833000000042</v>
      </c>
      <c r="L18" s="5">
        <v>43.005966609999973</v>
      </c>
      <c r="M18" s="5">
        <v>38.823106129999985</v>
      </c>
      <c r="O18" s="5">
        <v>20.491054630000001</v>
      </c>
      <c r="P18" s="5">
        <v>54.599765569999995</v>
      </c>
      <c r="Q18" s="5">
        <v>26.932103040000001</v>
      </c>
      <c r="R18" s="5">
        <v>18.76404642</v>
      </c>
      <c r="S18" s="5">
        <v>65.771327400000004</v>
      </c>
      <c r="T18" s="5">
        <v>75.807683519999983</v>
      </c>
      <c r="U18" s="5">
        <v>53.774820560000023</v>
      </c>
      <c r="W18" s="5">
        <v>10.334348970000001</v>
      </c>
      <c r="X18" s="5">
        <v>72.19554771</v>
      </c>
      <c r="Y18" s="5">
        <v>33.813218679999991</v>
      </c>
      <c r="Z18" s="5">
        <v>35.902381019999993</v>
      </c>
      <c r="AA18" s="5">
        <v>64.091573120000021</v>
      </c>
      <c r="AB18" s="5">
        <v>33.697975509999992</v>
      </c>
      <c r="AC18" s="5">
        <v>35.768615419999975</v>
      </c>
      <c r="AD18" s="5">
        <v>54.338809000000026</v>
      </c>
      <c r="AE18" s="5">
        <v>32.854006770000069</v>
      </c>
      <c r="AF18" s="5">
        <v>50.164060159999963</v>
      </c>
      <c r="AG18" s="5">
        <v>83.768286269999976</v>
      </c>
      <c r="AH18" s="5">
        <v>46.157887840000058</v>
      </c>
      <c r="AJ18" s="5">
        <v>29.129995699999998</v>
      </c>
      <c r="AK18" s="5">
        <v>47.509997440000006</v>
      </c>
      <c r="AL18" s="5">
        <v>107.67303945999998</v>
      </c>
      <c r="AM18" s="5">
        <v>30.399308740000009</v>
      </c>
      <c r="AN18" s="5">
        <v>60.806049989999991</v>
      </c>
      <c r="AO18" s="5">
        <v>65.223461640000039</v>
      </c>
      <c r="AP18" s="5">
        <v>74.163624669999933</v>
      </c>
      <c r="AQ18" s="5">
        <v>60.20780663000005</v>
      </c>
    </row>
    <row r="19" spans="1:43" x14ac:dyDescent="0.25">
      <c r="A19" s="3" t="s">
        <v>28</v>
      </c>
      <c r="B19" s="5">
        <v>11.651071269999999</v>
      </c>
      <c r="C19" s="5">
        <v>16.200064570000002</v>
      </c>
      <c r="D19" s="5">
        <v>18.1720243</v>
      </c>
      <c r="E19" s="5">
        <v>16.184985559999994</v>
      </c>
      <c r="F19" s="5">
        <v>16.953732380000012</v>
      </c>
      <c r="G19" s="5">
        <v>17.843647099999998</v>
      </c>
      <c r="H19" s="5">
        <v>17.350047389999986</v>
      </c>
      <c r="I19" s="5">
        <v>14.803614420000031</v>
      </c>
      <c r="J19" s="5">
        <v>16.700284429999954</v>
      </c>
      <c r="K19" s="5">
        <v>16.06146301000004</v>
      </c>
      <c r="L19" s="5">
        <v>14.180210369999998</v>
      </c>
      <c r="M19" s="5">
        <v>33.561148529999969</v>
      </c>
      <c r="O19" s="5">
        <v>13.69882059</v>
      </c>
      <c r="P19" s="5">
        <v>12.7614327</v>
      </c>
      <c r="Q19" s="5">
        <v>15.489585039999998</v>
      </c>
      <c r="R19" s="5">
        <v>11.019684120000001</v>
      </c>
      <c r="S19" s="5">
        <v>23.566706559999986</v>
      </c>
      <c r="T19" s="5">
        <v>27.514839260000016</v>
      </c>
      <c r="U19" s="5">
        <v>39.433305929999989</v>
      </c>
      <c r="W19" s="5">
        <v>9.8049096599999999</v>
      </c>
      <c r="X19" s="5">
        <v>14.24778513</v>
      </c>
      <c r="Y19" s="5">
        <v>15.195172410000001</v>
      </c>
      <c r="Z19" s="5">
        <v>22.775120530000002</v>
      </c>
      <c r="AA19" s="5">
        <v>22.825953419999998</v>
      </c>
      <c r="AB19" s="5">
        <v>9.5763558000000018</v>
      </c>
      <c r="AC19" s="5">
        <v>24.873301739999988</v>
      </c>
      <c r="AD19" s="5">
        <v>29.037996360000008</v>
      </c>
      <c r="AE19" s="5">
        <v>14.029524570000007</v>
      </c>
      <c r="AF19" s="5">
        <v>25.545396490000002</v>
      </c>
      <c r="AG19" s="5">
        <v>19.868775399999976</v>
      </c>
      <c r="AH19" s="5">
        <v>39.050540320000039</v>
      </c>
      <c r="AJ19" s="5">
        <v>13.671235620000001</v>
      </c>
      <c r="AK19" s="5">
        <v>16.673700649999997</v>
      </c>
      <c r="AL19" s="5">
        <v>16.420237980000003</v>
      </c>
      <c r="AM19" s="5">
        <v>23.500199359999996</v>
      </c>
      <c r="AN19" s="5">
        <v>18.351469619999989</v>
      </c>
      <c r="AO19" s="5">
        <v>17.071989700000017</v>
      </c>
      <c r="AP19" s="5">
        <v>23.076136509999984</v>
      </c>
      <c r="AQ19" s="5">
        <v>23.410774720000006</v>
      </c>
    </row>
    <row r="20" spans="1:43" x14ac:dyDescent="0.25">
      <c r="A20" s="3" t="s">
        <v>29</v>
      </c>
      <c r="B20" s="5">
        <v>1.79818905</v>
      </c>
      <c r="C20" s="5">
        <v>3.3875593500000005</v>
      </c>
      <c r="D20" s="5">
        <v>5.4869401600000005</v>
      </c>
      <c r="E20" s="5">
        <v>5.1952476799999996</v>
      </c>
      <c r="F20" s="5">
        <v>4.5675462499999977</v>
      </c>
      <c r="G20" s="5">
        <v>5.1937485400000014</v>
      </c>
      <c r="H20" s="5">
        <v>7.8234199199999992</v>
      </c>
      <c r="I20" s="5">
        <v>5.9296511699999996</v>
      </c>
      <c r="J20" s="5">
        <v>5.1391591000000005</v>
      </c>
      <c r="K20" s="5">
        <v>6.8048754300000027</v>
      </c>
      <c r="L20" s="5">
        <v>14.148827449999999</v>
      </c>
      <c r="M20" s="5">
        <v>9.4601328300000063</v>
      </c>
      <c r="O20" s="5">
        <v>1.3152312500000001</v>
      </c>
      <c r="P20" s="5">
        <v>3.9182292199999997</v>
      </c>
      <c r="Q20" s="5">
        <v>3.9250224100000013</v>
      </c>
      <c r="R20" s="5">
        <v>2.5360850599999978</v>
      </c>
      <c r="S20" s="5">
        <v>14.679805389999999</v>
      </c>
      <c r="T20" s="5">
        <v>13.007848240000001</v>
      </c>
      <c r="U20" s="5">
        <v>8.8912143000000015</v>
      </c>
      <c r="W20" s="5">
        <v>2.85704614</v>
      </c>
      <c r="X20" s="5">
        <v>6.0400069200000015</v>
      </c>
      <c r="Y20" s="5">
        <v>5.1161957600000001</v>
      </c>
      <c r="Z20" s="5">
        <v>4.1073137599999967</v>
      </c>
      <c r="AA20" s="5">
        <v>7.2839242500000019</v>
      </c>
      <c r="AB20" s="5">
        <v>0.24682034000000286</v>
      </c>
      <c r="AC20" s="5">
        <v>4.5892311399999954</v>
      </c>
      <c r="AD20" s="5">
        <v>5.4809428300000036</v>
      </c>
      <c r="AE20" s="5">
        <v>3.5912923500000034</v>
      </c>
      <c r="AF20" s="5">
        <v>5.326558679999998</v>
      </c>
      <c r="AG20" s="5">
        <v>7.709448100000003</v>
      </c>
      <c r="AH20" s="5">
        <v>15.39639188999999</v>
      </c>
      <c r="AJ20" s="5">
        <v>1.94767033</v>
      </c>
      <c r="AK20" s="5">
        <v>6.4143634999999994</v>
      </c>
      <c r="AL20" s="5">
        <v>8.7299998100000007</v>
      </c>
      <c r="AM20" s="5">
        <v>11.153962230000001</v>
      </c>
      <c r="AN20" s="5">
        <v>5.1296960099999964</v>
      </c>
      <c r="AO20" s="5">
        <v>4.2652802100000073</v>
      </c>
      <c r="AP20" s="5">
        <v>4.4334273999999994</v>
      </c>
      <c r="AQ20" s="5">
        <v>9.6544935799999934</v>
      </c>
    </row>
    <row r="21" spans="1:43" x14ac:dyDescent="0.25">
      <c r="A21" s="3" t="s">
        <v>30</v>
      </c>
      <c r="B21" s="5">
        <v>17.488905969999998</v>
      </c>
      <c r="C21" s="5">
        <v>15.591199150000001</v>
      </c>
      <c r="D21" s="5">
        <v>47.335047720000006</v>
      </c>
      <c r="E21" s="5">
        <v>12.392355420000001</v>
      </c>
      <c r="F21" s="5">
        <v>14.674994999999981</v>
      </c>
      <c r="G21" s="5">
        <v>27.474885110000031</v>
      </c>
      <c r="H21" s="5">
        <v>17.603301319999986</v>
      </c>
      <c r="I21" s="5">
        <v>17.797783599999974</v>
      </c>
      <c r="J21" s="5">
        <v>17.818126990000025</v>
      </c>
      <c r="K21" s="5">
        <v>42.540564160000002</v>
      </c>
      <c r="L21" s="5">
        <v>32.309664649999974</v>
      </c>
      <c r="M21" s="5">
        <v>27.656573340000023</v>
      </c>
      <c r="O21" s="5">
        <v>18.042946300000001</v>
      </c>
      <c r="P21" s="5">
        <v>18.558308010000001</v>
      </c>
      <c r="Q21" s="5">
        <v>23.967982559999996</v>
      </c>
      <c r="R21" s="5">
        <v>26.066629989999996</v>
      </c>
      <c r="S21" s="5">
        <v>16.661136050000025</v>
      </c>
      <c r="T21" s="5">
        <v>27.463264519999981</v>
      </c>
      <c r="U21" s="5">
        <v>19.116876930000018</v>
      </c>
      <c r="W21" s="5">
        <v>18.352615889999999</v>
      </c>
      <c r="X21" s="5">
        <v>38.273887349999995</v>
      </c>
      <c r="Y21" s="5">
        <v>12.586795110000004</v>
      </c>
      <c r="Z21" s="5">
        <v>17.122529700000001</v>
      </c>
      <c r="AA21" s="5">
        <v>28.564317590000016</v>
      </c>
      <c r="AB21" s="5">
        <v>21.626928379999995</v>
      </c>
      <c r="AC21" s="5">
        <v>19.357233589999964</v>
      </c>
      <c r="AD21" s="5">
        <v>39.3497615</v>
      </c>
      <c r="AE21" s="5">
        <v>11.447771369999998</v>
      </c>
      <c r="AF21" s="5">
        <v>17.430198990000065</v>
      </c>
      <c r="AG21" s="5">
        <v>28.035646159999942</v>
      </c>
      <c r="AH21" s="5">
        <v>24.45416824000003</v>
      </c>
      <c r="AJ21" s="5">
        <v>19.520551619999996</v>
      </c>
      <c r="AK21" s="5">
        <v>37.505358450000003</v>
      </c>
      <c r="AL21" s="5">
        <v>13.478604310000009</v>
      </c>
      <c r="AM21" s="5">
        <v>19.843739500000012</v>
      </c>
      <c r="AN21" s="5">
        <v>27.546268419999976</v>
      </c>
      <c r="AO21" s="5">
        <v>24.707803700000014</v>
      </c>
      <c r="AP21" s="5">
        <v>21.342295360000008</v>
      </c>
      <c r="AQ21" s="5">
        <v>39.264982970000005</v>
      </c>
    </row>
    <row r="22" spans="1:43" x14ac:dyDescent="0.25">
      <c r="A22" s="3" t="s">
        <v>31</v>
      </c>
      <c r="B22" s="5">
        <v>5.9500000000000004E-3</v>
      </c>
      <c r="C22" s="5">
        <v>7.7249999999999992E-3</v>
      </c>
      <c r="D22" s="5">
        <v>1.0225000000000001E-2</v>
      </c>
      <c r="E22" s="5">
        <v>1.9117289999999999E-2</v>
      </c>
      <c r="F22" s="5">
        <v>8.3000000000000018E-3</v>
      </c>
      <c r="G22" s="5">
        <v>2.1123650000000008E-2</v>
      </c>
      <c r="H22" s="5">
        <v>6.1749999999999999E-3</v>
      </c>
      <c r="I22" s="5">
        <v>4.678882999999999E-2</v>
      </c>
      <c r="J22" s="5">
        <v>6.4631680000000025E-2</v>
      </c>
      <c r="K22" s="5">
        <v>3.7816557900000003</v>
      </c>
      <c r="L22" s="5">
        <v>0.30263968999999946</v>
      </c>
      <c r="M22" s="5">
        <v>0.45857527999999981</v>
      </c>
      <c r="O22" s="5">
        <v>0.13194053</v>
      </c>
      <c r="P22" s="5">
        <v>9.000000000000008E-3</v>
      </c>
      <c r="Q22" s="5">
        <v>1.8608809999999976E-2</v>
      </c>
      <c r="R22" s="5">
        <v>6.5000000000000058E-3</v>
      </c>
      <c r="S22" s="5">
        <v>9.8000000000000032E-3</v>
      </c>
      <c r="T22" s="5">
        <v>1.2325000000000003E-2</v>
      </c>
      <c r="U22" s="5">
        <v>2.331148999999999E-2</v>
      </c>
      <c r="W22" s="5">
        <v>9.4249999999999994E-3</v>
      </c>
      <c r="X22" s="5">
        <v>1.0200000000000001E-2</v>
      </c>
      <c r="Y22" s="5">
        <v>7.4499999999999983E-3</v>
      </c>
      <c r="Z22" s="5">
        <v>1.5609460000000002E-2</v>
      </c>
      <c r="AA22" s="5">
        <v>1.2499999999999997E-2</v>
      </c>
      <c r="AB22" s="5">
        <v>1.4805390000000009E-2</v>
      </c>
      <c r="AC22" s="5">
        <v>8.8249999999999995E-3</v>
      </c>
      <c r="AD22" s="5">
        <v>1.0749999999999996E-2</v>
      </c>
      <c r="AE22" s="5">
        <v>7.1999999999999981E-3</v>
      </c>
      <c r="AF22" s="5">
        <v>9.5000000000000084E-3</v>
      </c>
      <c r="AG22" s="5">
        <v>1.1499999999999996E-2</v>
      </c>
      <c r="AH22" s="5">
        <v>2.6470679999999996E-2</v>
      </c>
      <c r="AJ22" s="5">
        <v>8.6999999999999994E-3</v>
      </c>
      <c r="AK22" s="5">
        <v>1.89E-2</v>
      </c>
      <c r="AL22" s="5">
        <v>0</v>
      </c>
      <c r="AM22" s="5">
        <v>1.6126300000000003E-2</v>
      </c>
      <c r="AN22" s="5">
        <v>1.1625000000000003E-2</v>
      </c>
      <c r="AO22" s="5">
        <v>8.761999999999992E-3</v>
      </c>
      <c r="AP22" s="5">
        <v>1.5334849999999997E-2</v>
      </c>
      <c r="AQ22" s="5">
        <v>9.9500000000000005E-3</v>
      </c>
    </row>
    <row r="23" spans="1:43" x14ac:dyDescent="0.25">
      <c r="A23" s="7" t="s">
        <v>32</v>
      </c>
      <c r="B23" s="12">
        <v>104.07156621</v>
      </c>
      <c r="C23" s="12">
        <v>134.00475687999997</v>
      </c>
      <c r="D23" s="12">
        <v>189.73653621</v>
      </c>
      <c r="E23" s="12">
        <v>122.43762684000004</v>
      </c>
      <c r="F23" s="12">
        <v>174.23973510999988</v>
      </c>
      <c r="G23" s="12">
        <v>162.63880187000004</v>
      </c>
      <c r="H23" s="12">
        <v>156.86830058999999</v>
      </c>
      <c r="I23" s="12">
        <v>157.6018770099999</v>
      </c>
      <c r="J23" s="12">
        <v>159.58526472000005</v>
      </c>
      <c r="K23" s="12">
        <v>175.65834850000013</v>
      </c>
      <c r="L23" s="12">
        <v>171.72692419999987</v>
      </c>
      <c r="M23" s="12">
        <v>172.64733338000013</v>
      </c>
      <c r="O23" s="12">
        <v>116.98704431999998</v>
      </c>
      <c r="P23" s="12">
        <v>148.94103315999996</v>
      </c>
      <c r="Q23" s="12">
        <v>161.55724658</v>
      </c>
      <c r="R23" s="12">
        <v>124.65159908999995</v>
      </c>
      <c r="S23" s="12">
        <v>187.74644723000014</v>
      </c>
      <c r="T23" s="12">
        <v>214.46402001999994</v>
      </c>
      <c r="U23" s="12">
        <v>189.95619157000002</v>
      </c>
      <c r="W23" s="12">
        <v>110.83317769999998</v>
      </c>
      <c r="X23" s="12">
        <v>217.26646540000002</v>
      </c>
      <c r="Y23" s="12">
        <v>134.83532213999996</v>
      </c>
      <c r="Z23" s="12">
        <v>141.82903986999997</v>
      </c>
      <c r="AA23" s="12">
        <v>191.32202147000004</v>
      </c>
      <c r="AB23" s="12">
        <v>128.20337836000002</v>
      </c>
      <c r="AC23" s="12">
        <v>149.32486622999988</v>
      </c>
      <c r="AD23" s="12">
        <v>198.09226557000014</v>
      </c>
      <c r="AE23" s="12">
        <v>130.06835407999998</v>
      </c>
      <c r="AF23" s="12">
        <v>166.38677192000009</v>
      </c>
      <c r="AG23" s="12">
        <v>227.54658544999984</v>
      </c>
      <c r="AH23" s="12">
        <v>203.11078663000023</v>
      </c>
      <c r="AJ23" s="12">
        <v>136.03009025999998</v>
      </c>
      <c r="AK23" s="12">
        <v>180.05273188000004</v>
      </c>
      <c r="AL23" s="12">
        <v>219.40726106000002</v>
      </c>
      <c r="AM23" s="12">
        <v>182.23731256999997</v>
      </c>
      <c r="AN23" s="12">
        <v>187.02001403000006</v>
      </c>
      <c r="AO23" s="12">
        <v>181.92235626000002</v>
      </c>
      <c r="AP23" s="12">
        <v>199.07596771999988</v>
      </c>
      <c r="AQ23" s="12">
        <v>210.78777918000009</v>
      </c>
    </row>
    <row r="24" spans="1:43" x14ac:dyDescent="0.25">
      <c r="A24" s="1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O24" s="5"/>
      <c r="P24" s="5"/>
      <c r="Q24" s="5"/>
      <c r="R24" s="5"/>
      <c r="S24" s="5"/>
      <c r="T24" s="5"/>
      <c r="U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J24" s="5"/>
      <c r="AK24" s="5"/>
      <c r="AL24" s="5"/>
      <c r="AM24" s="5"/>
      <c r="AN24" s="5"/>
      <c r="AO24" s="5"/>
      <c r="AP24" s="5"/>
      <c r="AQ24" s="5"/>
    </row>
    <row r="25" spans="1:43" x14ac:dyDescent="0.25">
      <c r="A25" s="14" t="s">
        <v>33</v>
      </c>
      <c r="B25" s="12">
        <v>77.56995357000001</v>
      </c>
      <c r="C25" s="12">
        <v>31.438613040000007</v>
      </c>
      <c r="D25" s="12">
        <v>-0.64087265000003413</v>
      </c>
      <c r="E25" s="12">
        <v>76.223742540000046</v>
      </c>
      <c r="F25" s="12">
        <v>7.9368818400002112</v>
      </c>
      <c r="G25" s="12">
        <v>81.153803579999817</v>
      </c>
      <c r="H25" s="12">
        <v>44.297120690000014</v>
      </c>
      <c r="I25" s="12">
        <v>49.599965160000124</v>
      </c>
      <c r="J25" s="12">
        <v>104.45612140999987</v>
      </c>
      <c r="K25" s="12">
        <v>40.507061629999981</v>
      </c>
      <c r="L25" s="12">
        <v>36.57566935000014</v>
      </c>
      <c r="M25" s="12">
        <v>121.20043053999979</v>
      </c>
      <c r="O25" s="12">
        <v>99.020273660000029</v>
      </c>
      <c r="P25" s="12">
        <v>-15.822797909999991</v>
      </c>
      <c r="Q25" s="12">
        <v>69.483186330000024</v>
      </c>
      <c r="R25" s="12">
        <v>49.591233080000094</v>
      </c>
      <c r="S25" s="12">
        <v>7.497880879999741</v>
      </c>
      <c r="T25" s="12">
        <v>48.414728710000162</v>
      </c>
      <c r="U25" s="12">
        <v>73.284242080000041</v>
      </c>
      <c r="W25" s="12">
        <v>95.32341473000001</v>
      </c>
      <c r="X25" s="12">
        <v>84.133018390000018</v>
      </c>
      <c r="Y25" s="12">
        <v>62.08006222000003</v>
      </c>
      <c r="Z25" s="12">
        <v>83.93879435000008</v>
      </c>
      <c r="AA25" s="12">
        <v>89.921608879999837</v>
      </c>
      <c r="AB25" s="12">
        <v>80.067342010000061</v>
      </c>
      <c r="AC25" s="12">
        <v>30.88879702000014</v>
      </c>
      <c r="AD25" s="12">
        <v>17.888078409999736</v>
      </c>
      <c r="AE25" s="12">
        <v>71.608406250000087</v>
      </c>
      <c r="AF25" s="12">
        <v>51.41481756999994</v>
      </c>
      <c r="AG25" s="12">
        <v>90.54808278999991</v>
      </c>
      <c r="AH25" s="12">
        <v>34.150961989999928</v>
      </c>
      <c r="AJ25" s="12">
        <v>133.52625096000006</v>
      </c>
      <c r="AK25" s="12">
        <v>215.84170903999998</v>
      </c>
      <c r="AL25" s="12">
        <v>9.5512993399999573</v>
      </c>
      <c r="AM25" s="12">
        <v>62.262250919999985</v>
      </c>
      <c r="AN25" s="12">
        <v>132.77136242000003</v>
      </c>
      <c r="AO25" s="12">
        <v>49.669089420000006</v>
      </c>
      <c r="AP25" s="12">
        <v>4.7671063600001844</v>
      </c>
      <c r="AQ25" s="12">
        <v>18.910542689999744</v>
      </c>
    </row>
    <row r="26" spans="1:43" x14ac:dyDescent="0.25">
      <c r="A26" s="15" t="s">
        <v>34</v>
      </c>
      <c r="B26" s="16">
        <v>8.4773126094226433E-3</v>
      </c>
      <c r="C26" s="16">
        <v>3.4358013442182234E-3</v>
      </c>
      <c r="D26" s="16">
        <v>-7.0038430433978576E-5</v>
      </c>
      <c r="E26" s="16">
        <v>8.3301905445723155E-3</v>
      </c>
      <c r="F26" s="16">
        <v>8.6739034130030844E-4</v>
      </c>
      <c r="G26" s="16">
        <v>8.8689773646765495E-3</v>
      </c>
      <c r="H26" s="16">
        <v>4.8410566527873422E-3</v>
      </c>
      <c r="I26" s="16">
        <v>5.4205834956231082E-3</v>
      </c>
      <c r="J26" s="16">
        <v>1.141559527119328E-2</v>
      </c>
      <c r="K26" s="16">
        <v>4.4268561282143739E-3</v>
      </c>
      <c r="L26" s="16">
        <v>3.9972098565074525E-3</v>
      </c>
      <c r="M26" s="16">
        <v>1.3245514413735046E-2</v>
      </c>
      <c r="O26" s="16">
        <v>1.0120115862844297E-2</v>
      </c>
      <c r="P26" s="16">
        <v>-1.617128919208952E-3</v>
      </c>
      <c r="Q26" s="16">
        <v>7.1013527855281339E-3</v>
      </c>
      <c r="R26" s="16">
        <v>5.0683461679186569E-3</v>
      </c>
      <c r="S26" s="16">
        <v>7.663018938116144E-4</v>
      </c>
      <c r="T26" s="16">
        <v>4.9481045234810329E-3</v>
      </c>
      <c r="U26" s="16">
        <v>7.4898300454801E-3</v>
      </c>
      <c r="W26" s="16">
        <v>9.2755028004553909E-3</v>
      </c>
      <c r="X26" s="16">
        <v>8.1866144839397113E-3</v>
      </c>
      <c r="Y26" s="16">
        <v>6.040738181747417E-3</v>
      </c>
      <c r="Z26" s="16">
        <v>8.1677153956932619E-3</v>
      </c>
      <c r="AA26" s="16">
        <v>8.7498767994239352E-3</v>
      </c>
      <c r="AB26" s="16">
        <v>7.7910013729821309E-3</v>
      </c>
      <c r="AC26" s="16">
        <v>3.005653165837961E-3</v>
      </c>
      <c r="AD26" s="16">
        <v>1.7406103406669069E-3</v>
      </c>
      <c r="AE26" s="16">
        <v>6.9678994881725125E-3</v>
      </c>
      <c r="AF26" s="16">
        <v>5.002950069573504E-3</v>
      </c>
      <c r="AG26" s="16">
        <v>8.8108362239585781E-3</v>
      </c>
      <c r="AH26" s="16">
        <v>3.3230801107337745E-3</v>
      </c>
      <c r="AJ26" s="16">
        <v>1.2150237584625469E-2</v>
      </c>
      <c r="AK26" s="16">
        <v>1.9640542789546477E-2</v>
      </c>
      <c r="AL26" s="16">
        <v>8.6912165501928701E-4</v>
      </c>
      <c r="AM26" s="16">
        <v>5.6655611596418418E-3</v>
      </c>
      <c r="AN26" s="16">
        <v>1.2081546409332462E-2</v>
      </c>
      <c r="AO26" s="16">
        <v>4.5196448842542043E-3</v>
      </c>
      <c r="AP26" s="16">
        <v>4.3378342796827766E-4</v>
      </c>
      <c r="AQ26" s="16">
        <v>1.7207671516706472E-3</v>
      </c>
    </row>
    <row r="27" spans="1:43" x14ac:dyDescent="0.25">
      <c r="A27" s="1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O27" s="11"/>
      <c r="P27" s="11"/>
      <c r="Q27" s="11"/>
      <c r="R27" s="11"/>
      <c r="S27" s="11"/>
      <c r="T27" s="11"/>
      <c r="U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J27" s="11"/>
      <c r="AK27" s="11"/>
      <c r="AL27" s="11"/>
      <c r="AM27" s="11"/>
      <c r="AN27" s="11"/>
      <c r="AO27" s="11"/>
      <c r="AP27" s="5"/>
      <c r="AQ27" s="5"/>
    </row>
    <row r="28" spans="1:43" x14ac:dyDescent="0.25">
      <c r="A28" s="4" t="s">
        <v>35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O28" s="11"/>
      <c r="P28" s="11"/>
      <c r="Q28" s="11"/>
      <c r="R28" s="11"/>
      <c r="S28" s="11"/>
      <c r="T28" s="11"/>
      <c r="U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J28" s="11"/>
      <c r="AK28" s="11"/>
      <c r="AL28" s="11"/>
      <c r="AM28" s="11"/>
      <c r="AN28" s="11"/>
      <c r="AO28" s="11"/>
      <c r="AP28" s="5"/>
      <c r="AQ28" s="5"/>
    </row>
    <row r="29" spans="1:43" x14ac:dyDescent="0.25">
      <c r="A29" s="4" t="s">
        <v>15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O29" s="11"/>
      <c r="P29" s="11"/>
      <c r="Q29" s="11"/>
      <c r="R29" s="11"/>
      <c r="S29" s="11"/>
      <c r="T29" s="11"/>
      <c r="U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J29" s="11"/>
      <c r="AK29" s="11"/>
      <c r="AL29" s="11"/>
      <c r="AM29" s="11"/>
      <c r="AN29" s="11"/>
      <c r="AO29" s="11"/>
      <c r="AP29" s="5"/>
      <c r="AQ29" s="5"/>
    </row>
    <row r="30" spans="1:43" x14ac:dyDescent="0.25">
      <c r="A30" s="18" t="s">
        <v>36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1.087398E-2</v>
      </c>
      <c r="I30" s="5">
        <v>0</v>
      </c>
      <c r="J30" s="5">
        <v>0</v>
      </c>
      <c r="K30" s="5">
        <v>0</v>
      </c>
      <c r="L30" s="5">
        <v>-1.087398E-2</v>
      </c>
      <c r="M30" s="5">
        <v>188.17365738000001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W30" s="5">
        <v>0</v>
      </c>
      <c r="X30" s="5">
        <v>0</v>
      </c>
      <c r="Y30" s="5">
        <v>2.3645244399999998</v>
      </c>
      <c r="Z30" s="5">
        <v>0</v>
      </c>
      <c r="AA30" s="5">
        <v>6.2000000000002053E-3</v>
      </c>
      <c r="AB30" s="5">
        <v>6.7957499999999893E-2</v>
      </c>
      <c r="AC30" s="5">
        <v>2.8000000000001357E-3</v>
      </c>
      <c r="AD30" s="5">
        <v>0</v>
      </c>
      <c r="AE30" s="5">
        <v>0</v>
      </c>
      <c r="AF30" s="5">
        <v>0</v>
      </c>
      <c r="AG30" s="5">
        <v>0</v>
      </c>
      <c r="AH30" s="5">
        <v>2.9354999999999798E-2</v>
      </c>
      <c r="AJ30" s="5">
        <v>0.25484499999999999</v>
      </c>
      <c r="AK30" s="5">
        <v>0</v>
      </c>
      <c r="AL30" s="5">
        <v>0</v>
      </c>
      <c r="AM30" s="5">
        <v>0</v>
      </c>
      <c r="AN30" s="5">
        <v>0.26227500000000004</v>
      </c>
      <c r="AO30" s="5">
        <v>0</v>
      </c>
      <c r="AP30" s="5">
        <v>0</v>
      </c>
      <c r="AQ30" s="5">
        <v>0.17655399999999999</v>
      </c>
    </row>
    <row r="31" spans="1:43" x14ac:dyDescent="0.25">
      <c r="A31" s="3" t="s">
        <v>37</v>
      </c>
      <c r="B31" s="5">
        <v>0</v>
      </c>
      <c r="C31" s="5">
        <v>6.3620370000000009E-2</v>
      </c>
      <c r="D31" s="5">
        <v>7.2527999999999482E-4</v>
      </c>
      <c r="E31" s="5">
        <v>0</v>
      </c>
      <c r="F31" s="5">
        <v>0.24471655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4.7258000000000022E-4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3.1151999999999997E-4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0.19313480999999999</v>
      </c>
      <c r="AH31" s="5">
        <v>0.96339654000000008</v>
      </c>
      <c r="AJ31" s="5">
        <v>0.10951838</v>
      </c>
      <c r="AK31" s="5">
        <v>1.2384800000000001E-3</v>
      </c>
      <c r="AL31" s="5">
        <v>0.26803385000000002</v>
      </c>
      <c r="AM31" s="5">
        <v>0.16407760999999993</v>
      </c>
      <c r="AN31" s="5">
        <v>0.15032186999999997</v>
      </c>
      <c r="AO31" s="5">
        <v>0.18418013</v>
      </c>
      <c r="AP31" s="5">
        <v>0.13531364999999995</v>
      </c>
      <c r="AQ31" s="5">
        <v>0.48897613000000018</v>
      </c>
    </row>
    <row r="32" spans="1:43" x14ac:dyDescent="0.25">
      <c r="A32" s="3" t="s">
        <v>38</v>
      </c>
      <c r="B32" s="5">
        <v>0</v>
      </c>
      <c r="C32" s="5">
        <v>3.6256169999999997E-2</v>
      </c>
      <c r="D32" s="5">
        <v>9.7241200000000028E-3</v>
      </c>
      <c r="E32" s="5">
        <v>9.7260299999999966E-3</v>
      </c>
      <c r="F32" s="5">
        <v>3.6656710000000002E-2</v>
      </c>
      <c r="G32" s="5">
        <v>9.9471199999999899E-3</v>
      </c>
      <c r="H32" s="5">
        <v>1.4454310000000012E-2</v>
      </c>
      <c r="I32" s="5">
        <v>0</v>
      </c>
      <c r="J32" s="5">
        <v>2.7466999999999978E-2</v>
      </c>
      <c r="K32" s="5">
        <v>2.2253040000000029E-2</v>
      </c>
      <c r="L32" s="5">
        <v>3.8524849999999999E-2</v>
      </c>
      <c r="M32" s="5">
        <v>6.5821710000000005E-2</v>
      </c>
      <c r="O32" s="5">
        <v>7.4542960000000005E-2</v>
      </c>
      <c r="P32" s="5">
        <v>1.1205510000000002E-2</v>
      </c>
      <c r="Q32" s="5">
        <v>4.6298820000000004E-2</v>
      </c>
      <c r="R32" s="5">
        <v>1.1804199999999987E-2</v>
      </c>
      <c r="S32" s="5">
        <v>7.2090299999999996E-2</v>
      </c>
      <c r="T32" s="5">
        <v>0</v>
      </c>
      <c r="U32" s="5">
        <v>0.16914651999999999</v>
      </c>
      <c r="W32" s="5">
        <v>5.3062539999999998E-2</v>
      </c>
      <c r="X32" s="5">
        <v>5.2372139999999991E-2</v>
      </c>
      <c r="Y32" s="5">
        <v>0.27898185999999997</v>
      </c>
      <c r="Z32" s="5">
        <v>3.0000010000000021E-2</v>
      </c>
      <c r="AA32" s="5">
        <v>0</v>
      </c>
      <c r="AB32" s="5">
        <v>6.4682999999999824E-3</v>
      </c>
      <c r="AC32" s="5">
        <v>2.0001800000000736E-3</v>
      </c>
      <c r="AD32" s="5">
        <v>2.7525229999999956E-2</v>
      </c>
      <c r="AE32" s="5">
        <v>-5.5767800000000034E-3</v>
      </c>
      <c r="AF32" s="5">
        <v>2.4997739999999991E-2</v>
      </c>
      <c r="AG32" s="5">
        <v>0.20108329000000003</v>
      </c>
      <c r="AH32" s="5">
        <v>0.70101217999999998</v>
      </c>
      <c r="AJ32" s="5">
        <v>1.1126520000000001E-2</v>
      </c>
      <c r="AK32" s="5">
        <v>0.20630308999999999</v>
      </c>
      <c r="AL32" s="5">
        <v>2.19723E-2</v>
      </c>
      <c r="AM32" s="5">
        <v>0</v>
      </c>
      <c r="AN32" s="5">
        <v>1.1128639999999967E-2</v>
      </c>
      <c r="AO32" s="5">
        <v>1.5291770000000038E-2</v>
      </c>
      <c r="AP32" s="5">
        <v>1.1226010000000008E-2</v>
      </c>
      <c r="AQ32" s="5">
        <v>0.19113253999999996</v>
      </c>
    </row>
    <row r="33" spans="1:43" x14ac:dyDescent="0.25">
      <c r="A33" s="3" t="s">
        <v>39</v>
      </c>
      <c r="B33" s="5">
        <v>0</v>
      </c>
      <c r="C33" s="5">
        <v>0</v>
      </c>
      <c r="D33" s="5">
        <v>4.0528199999999996</v>
      </c>
      <c r="E33" s="5">
        <v>0</v>
      </c>
      <c r="F33" s="5">
        <v>0</v>
      </c>
      <c r="G33" s="5">
        <v>0</v>
      </c>
      <c r="H33" s="5">
        <v>0</v>
      </c>
      <c r="I33" s="5">
        <v>0.26882233000000078</v>
      </c>
      <c r="J33" s="5">
        <v>3.9871799999999347E-2</v>
      </c>
      <c r="K33" s="5">
        <v>0</v>
      </c>
      <c r="L33" s="5">
        <v>0</v>
      </c>
      <c r="M33" s="5">
        <v>0</v>
      </c>
      <c r="O33" s="5">
        <v>2.6927669999999997E-2</v>
      </c>
      <c r="P33" s="5">
        <v>0.90689403999999996</v>
      </c>
      <c r="Q33" s="5">
        <v>0.78603895000000001</v>
      </c>
      <c r="R33" s="5">
        <v>1.2249254300000001</v>
      </c>
      <c r="S33" s="5">
        <v>0</v>
      </c>
      <c r="T33" s="5">
        <v>0</v>
      </c>
      <c r="U33" s="5">
        <v>0</v>
      </c>
      <c r="W33" s="5">
        <v>0.49441067</v>
      </c>
      <c r="X33" s="5">
        <v>0</v>
      </c>
      <c r="Y33" s="5">
        <v>0</v>
      </c>
      <c r="Z33" s="5">
        <v>6.4574149999999941E-2</v>
      </c>
      <c r="AA33" s="5">
        <v>0</v>
      </c>
      <c r="AB33" s="5">
        <v>0</v>
      </c>
      <c r="AC33" s="5">
        <v>0.35937200000000002</v>
      </c>
      <c r="AD33" s="5">
        <v>0</v>
      </c>
      <c r="AE33" s="5">
        <v>0</v>
      </c>
      <c r="AF33" s="5">
        <v>0</v>
      </c>
      <c r="AG33" s="5">
        <v>0.35816000000000014</v>
      </c>
      <c r="AH33" s="5">
        <v>4.8859288199999993</v>
      </c>
      <c r="AJ33" s="5">
        <v>0</v>
      </c>
      <c r="AK33" s="5">
        <v>0</v>
      </c>
      <c r="AL33" s="5">
        <v>2.0271675299999998</v>
      </c>
      <c r="AM33" s="5">
        <v>6.2497570000000113E-2</v>
      </c>
      <c r="AN33" s="5">
        <v>2.9448801200000001</v>
      </c>
      <c r="AO33" s="5">
        <v>0.55585237999999926</v>
      </c>
      <c r="AP33" s="5">
        <v>0</v>
      </c>
      <c r="AQ33" s="5">
        <v>0</v>
      </c>
    </row>
    <row r="34" spans="1:43" x14ac:dyDescent="0.25">
      <c r="A34" s="7" t="s">
        <v>40</v>
      </c>
      <c r="B34" s="19">
        <v>0</v>
      </c>
      <c r="C34" s="19">
        <v>9.9876540000000014E-2</v>
      </c>
      <c r="D34" s="19">
        <v>4.0632693999999994</v>
      </c>
      <c r="E34" s="19">
        <v>9.7260299999999966E-3</v>
      </c>
      <c r="F34" s="19">
        <v>0.28137326000000001</v>
      </c>
      <c r="G34" s="19">
        <v>9.9471199999999899E-3</v>
      </c>
      <c r="H34" s="19">
        <v>2.532829000000001E-2</v>
      </c>
      <c r="I34" s="19">
        <v>0.26882233000000078</v>
      </c>
      <c r="J34" s="19">
        <v>6.7338799999999324E-2</v>
      </c>
      <c r="K34" s="19">
        <v>2.2253040000000029E-2</v>
      </c>
      <c r="L34" s="19">
        <v>2.7650870000000001E-2</v>
      </c>
      <c r="M34" s="19">
        <v>188.23995167000001</v>
      </c>
      <c r="O34" s="19">
        <v>0.10147063000000001</v>
      </c>
      <c r="P34" s="19">
        <v>0.91809954999999999</v>
      </c>
      <c r="Q34" s="19">
        <v>0.83233776999999998</v>
      </c>
      <c r="R34" s="19">
        <v>1.2367296300000001</v>
      </c>
      <c r="S34" s="19">
        <v>7.2090299999999996E-2</v>
      </c>
      <c r="T34" s="19">
        <v>0</v>
      </c>
      <c r="U34" s="19">
        <v>0.16945804</v>
      </c>
      <c r="W34" s="19">
        <v>0.54747321000000004</v>
      </c>
      <c r="X34" s="19">
        <v>5.2372139999999991E-2</v>
      </c>
      <c r="Y34" s="19">
        <v>2.6435062999999999</v>
      </c>
      <c r="Z34" s="19">
        <v>9.4574159999999963E-2</v>
      </c>
      <c r="AA34" s="19">
        <v>6.2000000000002053E-3</v>
      </c>
      <c r="AB34" s="19">
        <v>7.4425799999999875E-2</v>
      </c>
      <c r="AC34" s="19">
        <v>0.36417218000000023</v>
      </c>
      <c r="AD34" s="19">
        <v>2.7525229999999956E-2</v>
      </c>
      <c r="AE34" s="19">
        <v>-5.5767800000000034E-3</v>
      </c>
      <c r="AF34" s="19">
        <v>2.4997739999999991E-2</v>
      </c>
      <c r="AG34" s="19">
        <v>0.75237810000000016</v>
      </c>
      <c r="AH34" s="19">
        <v>6.579692539999999</v>
      </c>
      <c r="AJ34" s="19">
        <v>0.37548990000000004</v>
      </c>
      <c r="AK34" s="19">
        <v>0.20754157000000001</v>
      </c>
      <c r="AL34" s="19">
        <v>2.3171736799999998</v>
      </c>
      <c r="AM34" s="19">
        <v>0.22657518000000004</v>
      </c>
      <c r="AN34" s="19">
        <v>3.3686056300000002</v>
      </c>
      <c r="AO34" s="19">
        <v>0.75532427999999929</v>
      </c>
      <c r="AP34" s="19">
        <v>0.14653965999999996</v>
      </c>
      <c r="AQ34" s="19">
        <v>0.85666267000000018</v>
      </c>
    </row>
    <row r="35" spans="1:43" x14ac:dyDescent="0.25">
      <c r="A35" s="1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O35" s="5"/>
      <c r="P35" s="5"/>
      <c r="Q35" s="5"/>
      <c r="R35" s="5"/>
      <c r="S35" s="5"/>
      <c r="T35" s="5"/>
      <c r="U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J35" s="5"/>
      <c r="AK35" s="5"/>
      <c r="AL35" s="5"/>
      <c r="AM35" s="5"/>
      <c r="AN35" s="5"/>
      <c r="AO35" s="5"/>
      <c r="AP35" s="5"/>
      <c r="AQ35" s="5"/>
    </row>
    <row r="36" spans="1:43" x14ac:dyDescent="0.25">
      <c r="A36" s="13" t="s">
        <v>25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O36" s="5"/>
      <c r="P36" s="5"/>
      <c r="Q36" s="5"/>
      <c r="R36" s="5"/>
      <c r="S36" s="5"/>
      <c r="T36" s="5"/>
      <c r="U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J36" s="5"/>
      <c r="AK36" s="5"/>
      <c r="AL36" s="5"/>
      <c r="AM36" s="5"/>
      <c r="AN36" s="5"/>
      <c r="AO36" s="5"/>
      <c r="AP36" s="5"/>
      <c r="AQ36" s="5"/>
    </row>
    <row r="37" spans="1:43" x14ac:dyDescent="0.25">
      <c r="A37" s="3" t="s">
        <v>41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13.87201625</v>
      </c>
      <c r="I37" s="5">
        <v>3.4915303399999988</v>
      </c>
      <c r="J37" s="5">
        <v>11</v>
      </c>
      <c r="K37" s="5">
        <v>0</v>
      </c>
      <c r="L37" s="5">
        <v>0</v>
      </c>
      <c r="M37" s="5">
        <v>6.0962560199999984</v>
      </c>
      <c r="O37" s="5">
        <v>0</v>
      </c>
      <c r="P37" s="5">
        <v>0</v>
      </c>
      <c r="Q37" s="5">
        <v>5.7077998499999998</v>
      </c>
      <c r="R37" s="5">
        <v>11</v>
      </c>
      <c r="S37" s="5">
        <v>0</v>
      </c>
      <c r="T37" s="5">
        <v>1.036746149999999</v>
      </c>
      <c r="U37" s="5">
        <v>11.869839129999999</v>
      </c>
      <c r="W37" s="5">
        <v>0</v>
      </c>
      <c r="X37" s="5">
        <v>17.59310164</v>
      </c>
      <c r="Y37" s="5">
        <v>0</v>
      </c>
      <c r="Z37" s="5">
        <v>0</v>
      </c>
      <c r="AA37" s="5">
        <v>0</v>
      </c>
      <c r="AB37" s="5">
        <v>12.898209820000002</v>
      </c>
      <c r="AC37" s="5">
        <v>9.1851975499999945</v>
      </c>
      <c r="AD37" s="5">
        <v>0</v>
      </c>
      <c r="AE37" s="5">
        <v>0</v>
      </c>
      <c r="AF37" s="5">
        <v>1.8924914400000077</v>
      </c>
      <c r="AG37" s="5">
        <v>21.405054999999997</v>
      </c>
      <c r="AH37" s="5">
        <v>21.000000000000007</v>
      </c>
      <c r="AJ37" s="5">
        <v>1.1774589900000001</v>
      </c>
      <c r="AK37" s="5">
        <v>35.000000000000007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14.358196179999993</v>
      </c>
    </row>
    <row r="38" spans="1:43" x14ac:dyDescent="0.25">
      <c r="A38" s="3" t="s">
        <v>42</v>
      </c>
      <c r="B38" s="5">
        <v>1.5170239399999998</v>
      </c>
      <c r="C38" s="5">
        <v>4.2541517799999999</v>
      </c>
      <c r="D38" s="5">
        <v>29.208281270000004</v>
      </c>
      <c r="E38" s="5">
        <v>20.997626839999995</v>
      </c>
      <c r="F38" s="5">
        <v>56.353302970000001</v>
      </c>
      <c r="G38" s="5">
        <v>129.41347889999997</v>
      </c>
      <c r="H38" s="5">
        <v>63.856419910000028</v>
      </c>
      <c r="I38" s="5">
        <v>69.009506540000018</v>
      </c>
      <c r="J38" s="5">
        <v>54.546497329999966</v>
      </c>
      <c r="K38" s="5">
        <v>87.776234509999938</v>
      </c>
      <c r="L38" s="5">
        <v>105.76499092000017</v>
      </c>
      <c r="M38" s="5">
        <v>254.84137713999985</v>
      </c>
      <c r="O38" s="5">
        <v>3.4363722200000004</v>
      </c>
      <c r="P38" s="5">
        <v>15.862475099999999</v>
      </c>
      <c r="Q38" s="5">
        <v>45.067229000000005</v>
      </c>
      <c r="R38" s="5">
        <v>37.187818859999993</v>
      </c>
      <c r="S38" s="5">
        <v>105.14090520000001</v>
      </c>
      <c r="T38" s="5">
        <v>70.10310856000001</v>
      </c>
      <c r="U38" s="5">
        <v>205.69066313999997</v>
      </c>
      <c r="W38" s="5">
        <v>1.1037401899999999</v>
      </c>
      <c r="X38" s="5">
        <v>24.121780599999997</v>
      </c>
      <c r="Y38" s="5">
        <v>65.941575830000005</v>
      </c>
      <c r="Z38" s="5">
        <v>72.194572929999978</v>
      </c>
      <c r="AA38" s="5">
        <v>80.171987060000049</v>
      </c>
      <c r="AB38" s="5">
        <v>36.70634328999995</v>
      </c>
      <c r="AC38" s="5">
        <v>13.419681310000044</v>
      </c>
      <c r="AD38" s="5">
        <v>76.822197339999946</v>
      </c>
      <c r="AE38" s="5">
        <v>61.401958869999987</v>
      </c>
      <c r="AF38" s="5">
        <v>118.81642666000005</v>
      </c>
      <c r="AG38" s="5">
        <v>108.00837949999993</v>
      </c>
      <c r="AH38" s="5">
        <v>157.53717971000003</v>
      </c>
      <c r="AJ38" s="5">
        <v>20.181519339999998</v>
      </c>
      <c r="AK38" s="5">
        <v>8.8749013200000029</v>
      </c>
      <c r="AL38" s="5">
        <v>105.78323854999998</v>
      </c>
      <c r="AM38" s="5">
        <v>79.560802120000005</v>
      </c>
      <c r="AN38" s="5">
        <v>112.17589170999997</v>
      </c>
      <c r="AO38" s="5">
        <v>161.18910202000006</v>
      </c>
      <c r="AP38" s="5">
        <v>33.545929999999885</v>
      </c>
      <c r="AQ38" s="5">
        <v>90.100304350000101</v>
      </c>
    </row>
    <row r="39" spans="1:43" x14ac:dyDescent="0.25">
      <c r="A39" s="3" t="s">
        <v>43</v>
      </c>
      <c r="B39" s="5">
        <v>1.7950758199999999</v>
      </c>
      <c r="C39" s="5">
        <v>2.92856088</v>
      </c>
      <c r="D39" s="5">
        <v>6.6113938399999999</v>
      </c>
      <c r="E39" s="5">
        <v>5.4228904199999999</v>
      </c>
      <c r="F39" s="5">
        <v>15.947511509999998</v>
      </c>
      <c r="G39" s="5">
        <v>5.1488627600000072</v>
      </c>
      <c r="H39" s="5">
        <v>14.254881519999998</v>
      </c>
      <c r="I39" s="5">
        <v>10.959643049999997</v>
      </c>
      <c r="J39" s="5">
        <v>10.94604391</v>
      </c>
      <c r="K39" s="5">
        <v>12.814756590000016</v>
      </c>
      <c r="L39" s="5">
        <v>11.926275759999982</v>
      </c>
      <c r="M39" s="5">
        <v>34.261797819999998</v>
      </c>
      <c r="O39" s="5">
        <v>0.73548690999999988</v>
      </c>
      <c r="P39" s="5">
        <v>4.7635062300000008</v>
      </c>
      <c r="Q39" s="5">
        <v>7.5917799999999991</v>
      </c>
      <c r="R39" s="5">
        <v>5.120342449999999</v>
      </c>
      <c r="S39" s="5">
        <v>9.579764449999999</v>
      </c>
      <c r="T39" s="5">
        <v>17.500258780000003</v>
      </c>
      <c r="U39" s="5">
        <v>33.29490220000001</v>
      </c>
      <c r="W39" s="5">
        <v>3.0377826099999998</v>
      </c>
      <c r="X39" s="5">
        <v>8.8252497400000003</v>
      </c>
      <c r="Y39" s="5">
        <v>7.4017047100000024</v>
      </c>
      <c r="Z39" s="5">
        <v>7.4377318699999968</v>
      </c>
      <c r="AA39" s="5">
        <v>6.4248178099999969</v>
      </c>
      <c r="AB39" s="5">
        <v>2.0400583300000079</v>
      </c>
      <c r="AC39" s="5">
        <v>9.0836499899999978</v>
      </c>
      <c r="AD39" s="5">
        <v>17.841306860000003</v>
      </c>
      <c r="AE39" s="5">
        <v>6.4012747199999964</v>
      </c>
      <c r="AF39" s="5">
        <v>12.471204239999992</v>
      </c>
      <c r="AG39" s="5">
        <v>14.799204300000014</v>
      </c>
      <c r="AH39" s="5">
        <v>35.828587299999995</v>
      </c>
      <c r="AJ39" s="5">
        <v>2.36277648</v>
      </c>
      <c r="AK39" s="5">
        <v>21.266699120000002</v>
      </c>
      <c r="AL39" s="5">
        <v>7.3861705399999984</v>
      </c>
      <c r="AM39" s="5">
        <v>9.123130340000003</v>
      </c>
      <c r="AN39" s="5">
        <v>12.629371239999998</v>
      </c>
      <c r="AO39" s="5">
        <v>9.0645824399999952</v>
      </c>
      <c r="AP39" s="5">
        <v>13.257127449999999</v>
      </c>
      <c r="AQ39" s="5">
        <v>12.050887700000004</v>
      </c>
    </row>
    <row r="40" spans="1:43" x14ac:dyDescent="0.25">
      <c r="A40" s="7" t="s">
        <v>44</v>
      </c>
      <c r="B40" s="12">
        <v>3.3120997599999997</v>
      </c>
      <c r="C40" s="12">
        <v>7.18271266</v>
      </c>
      <c r="D40" s="12">
        <v>35.819675110000006</v>
      </c>
      <c r="E40" s="12">
        <v>26.420517259999997</v>
      </c>
      <c r="F40" s="12">
        <v>72.30081448</v>
      </c>
      <c r="G40" s="12">
        <v>134.56234165999999</v>
      </c>
      <c r="H40" s="12">
        <v>91.983317680000027</v>
      </c>
      <c r="I40" s="12">
        <v>83.460679930000012</v>
      </c>
      <c r="J40" s="12">
        <v>76.492541239999966</v>
      </c>
      <c r="K40" s="12">
        <v>100.59099109999995</v>
      </c>
      <c r="L40" s="12">
        <v>117.69126668000015</v>
      </c>
      <c r="M40" s="12">
        <v>295.19943097999987</v>
      </c>
      <c r="O40" s="12">
        <v>4.1718591300000005</v>
      </c>
      <c r="P40" s="12">
        <v>20.625981330000002</v>
      </c>
      <c r="Q40" s="12">
        <v>58.366808850000005</v>
      </c>
      <c r="R40" s="12">
        <v>53.308161309999988</v>
      </c>
      <c r="S40" s="12">
        <v>114.72066965</v>
      </c>
      <c r="T40" s="12">
        <v>88.640113490000005</v>
      </c>
      <c r="U40" s="12">
        <v>250.85540447</v>
      </c>
      <c r="W40" s="12">
        <v>4.1415227999999997</v>
      </c>
      <c r="X40" s="12">
        <v>50.540131979999998</v>
      </c>
      <c r="Y40" s="12">
        <v>73.343280540000009</v>
      </c>
      <c r="Z40" s="12">
        <v>79.632304799999972</v>
      </c>
      <c r="AA40" s="12">
        <v>86.596804870000042</v>
      </c>
      <c r="AB40" s="12">
        <v>51.644611439999963</v>
      </c>
      <c r="AC40" s="12">
        <v>31.688528850000036</v>
      </c>
      <c r="AD40" s="12">
        <v>94.663504199999949</v>
      </c>
      <c r="AE40" s="12">
        <v>67.803233589999991</v>
      </c>
      <c r="AF40" s="12">
        <v>133.18012234000005</v>
      </c>
      <c r="AG40" s="12">
        <v>144.21263879999995</v>
      </c>
      <c r="AH40" s="12">
        <v>214.36576701000001</v>
      </c>
      <c r="AJ40" s="12">
        <v>23.72175481</v>
      </c>
      <c r="AK40" s="12">
        <v>65.141600440000005</v>
      </c>
      <c r="AL40" s="12">
        <v>113.16940908999997</v>
      </c>
      <c r="AM40" s="12">
        <v>88.683932460000008</v>
      </c>
      <c r="AN40" s="12">
        <v>124.80526294999997</v>
      </c>
      <c r="AO40" s="12">
        <v>170.25368446000004</v>
      </c>
      <c r="AP40" s="12">
        <v>46.803057449999883</v>
      </c>
      <c r="AQ40" s="12">
        <v>116.5093882300001</v>
      </c>
    </row>
    <row r="41" spans="1:43" x14ac:dyDescent="0.25">
      <c r="A41" s="1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O41" s="5"/>
      <c r="P41" s="5"/>
      <c r="Q41" s="5"/>
      <c r="R41" s="5"/>
      <c r="S41" s="5"/>
      <c r="T41" s="5"/>
      <c r="U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J41" s="5"/>
      <c r="AK41" s="5"/>
      <c r="AL41" s="5"/>
      <c r="AM41" s="5"/>
      <c r="AN41" s="5"/>
      <c r="AO41" s="5"/>
      <c r="AP41" s="5"/>
      <c r="AQ41" s="5"/>
    </row>
    <row r="42" spans="1:43" x14ac:dyDescent="0.25">
      <c r="A42" s="14" t="s">
        <v>45</v>
      </c>
      <c r="B42" s="12">
        <v>-3.3120997599999997</v>
      </c>
      <c r="C42" s="12">
        <v>-7.0828361199999996</v>
      </c>
      <c r="D42" s="12">
        <v>-31.756405710000006</v>
      </c>
      <c r="E42" s="12">
        <v>-26.410791229999997</v>
      </c>
      <c r="F42" s="12">
        <v>-72.019441220000004</v>
      </c>
      <c r="G42" s="12">
        <v>-134.55239453999999</v>
      </c>
      <c r="H42" s="12">
        <v>-91.957989390000023</v>
      </c>
      <c r="I42" s="12">
        <v>-83.191857600000006</v>
      </c>
      <c r="J42" s="12">
        <v>-76.425202439999964</v>
      </c>
      <c r="K42" s="12">
        <v>-100.56873805999996</v>
      </c>
      <c r="L42" s="12">
        <v>-117.66361581000015</v>
      </c>
      <c r="M42" s="12">
        <v>-106.95947930999986</v>
      </c>
      <c r="O42" s="12">
        <v>-4.0703885000000009</v>
      </c>
      <c r="P42" s="12">
        <v>-19.707881780000001</v>
      </c>
      <c r="Q42" s="12">
        <v>-57.534471080000003</v>
      </c>
      <c r="R42" s="12">
        <v>-52.071431679999989</v>
      </c>
      <c r="S42" s="12">
        <v>-114.64857935000001</v>
      </c>
      <c r="T42" s="12">
        <v>-88.640113490000005</v>
      </c>
      <c r="U42" s="12">
        <v>-250.68594643</v>
      </c>
      <c r="W42" s="12">
        <v>-3.5940495899999996</v>
      </c>
      <c r="X42" s="12">
        <v>-50.487759839999995</v>
      </c>
      <c r="Y42" s="12">
        <v>-70.699774240000011</v>
      </c>
      <c r="Z42" s="12">
        <v>-79.537730639999978</v>
      </c>
      <c r="AA42" s="12">
        <v>-86.590604870000035</v>
      </c>
      <c r="AB42" s="12">
        <v>-51.570185639999963</v>
      </c>
      <c r="AC42" s="12">
        <v>-31.324356670000036</v>
      </c>
      <c r="AD42" s="12">
        <v>-94.635978969999954</v>
      </c>
      <c r="AE42" s="12">
        <v>-67.808810369999989</v>
      </c>
      <c r="AF42" s="12">
        <v>-133.15512460000005</v>
      </c>
      <c r="AG42" s="12">
        <v>-143.46026069999996</v>
      </c>
      <c r="AH42" s="12">
        <v>-207.78607447000002</v>
      </c>
      <c r="AJ42" s="12">
        <v>-23.346264909999999</v>
      </c>
      <c r="AK42" s="12">
        <v>-64.934058870000001</v>
      </c>
      <c r="AL42" s="12">
        <v>-110.85223540999998</v>
      </c>
      <c r="AM42" s="12">
        <v>-88.457357280000011</v>
      </c>
      <c r="AN42" s="12">
        <v>-121.43665731999997</v>
      </c>
      <c r="AO42" s="12">
        <v>-169.49836018000005</v>
      </c>
      <c r="AP42" s="12">
        <v>-46.656517789999882</v>
      </c>
      <c r="AQ42" s="12">
        <v>-115.65272556000009</v>
      </c>
    </row>
    <row r="43" spans="1:43" x14ac:dyDescent="0.25">
      <c r="A43" s="15" t="s">
        <v>46</v>
      </c>
      <c r="B43" s="16">
        <v>-3.6196624810115515E-4</v>
      </c>
      <c r="C43" s="16">
        <v>-7.7405507141842342E-4</v>
      </c>
      <c r="D43" s="16">
        <v>-3.4705316448641037E-3</v>
      </c>
      <c r="E43" s="16">
        <v>-2.8863306372468663E-3</v>
      </c>
      <c r="F43" s="16">
        <v>-7.8707191261488708E-3</v>
      </c>
      <c r="G43" s="16">
        <v>-1.4704697609914429E-2</v>
      </c>
      <c r="H43" s="16">
        <v>-1.0049723986098819E-2</v>
      </c>
      <c r="I43" s="16">
        <v>-9.0917082062883202E-3</v>
      </c>
      <c r="J43" s="16">
        <v>-8.35220729812137E-3</v>
      </c>
      <c r="K43" s="16">
        <v>-1.0990758560921497E-2</v>
      </c>
      <c r="L43" s="16">
        <v>-1.2858989957706322E-2</v>
      </c>
      <c r="M43" s="16">
        <v>-1.1689177328612162E-2</v>
      </c>
      <c r="O43" s="16">
        <v>-4.160037303899025E-4</v>
      </c>
      <c r="P43" s="16">
        <v>-2.0141940599928457E-3</v>
      </c>
      <c r="Q43" s="16">
        <v>-5.8801646563442179E-3</v>
      </c>
      <c r="R43" s="16">
        <v>-5.3218285737646268E-3</v>
      </c>
      <c r="S43" s="16">
        <v>-1.1717367198119475E-2</v>
      </c>
      <c r="T43" s="16">
        <v>-9.0592379263120248E-3</v>
      </c>
      <c r="U43" s="16">
        <v>-2.5620721184526546E-2</v>
      </c>
      <c r="W43" s="16">
        <v>-3.4972117953857676E-4</v>
      </c>
      <c r="X43" s="16">
        <v>-4.9127421537623209E-3</v>
      </c>
      <c r="Y43" s="16">
        <v>-6.8794844982436347E-3</v>
      </c>
      <c r="Z43" s="16">
        <v>-7.7394672167677009E-3</v>
      </c>
      <c r="AA43" s="16">
        <v>-8.4257514299059099E-3</v>
      </c>
      <c r="AB43" s="16">
        <v>-5.018068254045477E-3</v>
      </c>
      <c r="AC43" s="16">
        <v>-3.048035562280458E-3</v>
      </c>
      <c r="AD43" s="16">
        <v>-9.208611446058633E-3</v>
      </c>
      <c r="AE43" s="16">
        <v>-6.5981775019704376E-3</v>
      </c>
      <c r="AF43" s="16">
        <v>-1.2956740320524678E-2</v>
      </c>
      <c r="AG43" s="16">
        <v>-1.3959487851394873E-2</v>
      </c>
      <c r="AH43" s="16">
        <v>-2.0218750252508053E-2</v>
      </c>
      <c r="AJ43" s="16">
        <v>-2.1243962391715803E-3</v>
      </c>
      <c r="AK43" s="16">
        <v>-5.9086826517798646E-3</v>
      </c>
      <c r="AL43" s="16">
        <v>-1.0087012758426146E-2</v>
      </c>
      <c r="AM43" s="16">
        <v>-8.0491880759991277E-3</v>
      </c>
      <c r="AN43" s="16">
        <v>-1.1050143528426874E-2</v>
      </c>
      <c r="AO43" s="16">
        <v>-1.5423524075489558E-2</v>
      </c>
      <c r="AP43" s="16">
        <v>-4.2455155592560131E-3</v>
      </c>
      <c r="AQ43" s="16">
        <v>-1.0523833948460371E-2</v>
      </c>
    </row>
    <row r="44" spans="1:43" x14ac:dyDescent="0.25">
      <c r="A44" s="4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O44" s="11"/>
      <c r="P44" s="11"/>
      <c r="Q44" s="11"/>
      <c r="R44" s="11"/>
      <c r="S44" s="11"/>
      <c r="T44" s="11"/>
      <c r="U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J44" s="11"/>
      <c r="AK44" s="11"/>
      <c r="AL44" s="11"/>
      <c r="AM44" s="11"/>
      <c r="AN44" s="11"/>
      <c r="AO44" s="11"/>
      <c r="AP44" s="11"/>
      <c r="AQ44" s="11"/>
    </row>
    <row r="45" spans="1:43" x14ac:dyDescent="0.25">
      <c r="A45" s="20" t="s">
        <v>47</v>
      </c>
      <c r="B45" s="21">
        <v>74.257853810000015</v>
      </c>
      <c r="C45" s="21">
        <v>24.355776920000007</v>
      </c>
      <c r="D45" s="21">
        <v>-32.397278360000044</v>
      </c>
      <c r="E45" s="21">
        <v>49.812951310000045</v>
      </c>
      <c r="F45" s="21">
        <v>-64.082559379999793</v>
      </c>
      <c r="G45" s="21">
        <v>-53.398590960000178</v>
      </c>
      <c r="H45" s="21">
        <v>-47.660868700000009</v>
      </c>
      <c r="I45" s="21">
        <v>-33.591892439999882</v>
      </c>
      <c r="J45" s="21">
        <v>28.030918969999902</v>
      </c>
      <c r="K45" s="21">
        <v>-60.061676429999977</v>
      </c>
      <c r="L45" s="21">
        <v>-81.087946460000012</v>
      </c>
      <c r="M45" s="21">
        <v>14.240951229999922</v>
      </c>
      <c r="O45" s="21">
        <v>94.949885160000022</v>
      </c>
      <c r="P45" s="21">
        <v>-35.530679689999992</v>
      </c>
      <c r="Q45" s="21">
        <v>11.948715250000021</v>
      </c>
      <c r="R45" s="21">
        <v>-2.4801985999998948</v>
      </c>
      <c r="S45" s="21">
        <v>-107.15069847000026</v>
      </c>
      <c r="T45" s="21">
        <v>-40.225384779999843</v>
      </c>
      <c r="U45" s="21">
        <v>-177.40170434999996</v>
      </c>
      <c r="W45" s="21">
        <v>91.729365140000013</v>
      </c>
      <c r="X45" s="21">
        <v>33.645258550000023</v>
      </c>
      <c r="Y45" s="21">
        <v>-8.6197120199999802</v>
      </c>
      <c r="Z45" s="21">
        <v>4.401063710000102</v>
      </c>
      <c r="AA45" s="21">
        <v>3.331004009999802</v>
      </c>
      <c r="AB45" s="21">
        <v>28.497156370000098</v>
      </c>
      <c r="AC45" s="21">
        <v>-0.43555964999989527</v>
      </c>
      <c r="AD45" s="21">
        <v>-76.747900560000218</v>
      </c>
      <c r="AE45" s="21">
        <v>3.7995958800000977</v>
      </c>
      <c r="AF45" s="21">
        <v>-81.74030703000011</v>
      </c>
      <c r="AG45" s="21">
        <v>-52.912177910000054</v>
      </c>
      <c r="AH45" s="21">
        <v>-173.63511248000009</v>
      </c>
      <c r="AJ45" s="21">
        <v>110.17998605000005</v>
      </c>
      <c r="AK45" s="21">
        <v>150.90765016999998</v>
      </c>
      <c r="AL45" s="21">
        <v>-101.30093607000002</v>
      </c>
      <c r="AM45" s="21">
        <v>-26.195106360000025</v>
      </c>
      <c r="AN45" s="21">
        <v>11.334705100000065</v>
      </c>
      <c r="AO45" s="21">
        <v>-119.82927076000004</v>
      </c>
      <c r="AP45" s="21">
        <v>-41.889411429999697</v>
      </c>
      <c r="AQ45" s="21">
        <v>-96.742182870000349</v>
      </c>
    </row>
    <row r="46" spans="1:43" x14ac:dyDescent="0.25">
      <c r="A46" s="22" t="s">
        <v>48</v>
      </c>
      <c r="B46" s="23">
        <v>8.1153463613214891E-3</v>
      </c>
      <c r="C46" s="23">
        <v>2.6617462727998001E-3</v>
      </c>
      <c r="D46" s="23">
        <v>-3.5405700752980827E-3</v>
      </c>
      <c r="E46" s="23">
        <v>5.443859907325448E-3</v>
      </c>
      <c r="F46" s="23">
        <v>-7.0033287848485625E-3</v>
      </c>
      <c r="G46" s="23">
        <v>-5.8357202452378812E-3</v>
      </c>
      <c r="H46" s="23">
        <v>-5.2086673333114775E-3</v>
      </c>
      <c r="I46" s="23">
        <v>-3.6711247106652116E-3</v>
      </c>
      <c r="J46" s="23">
        <v>3.0633879730719107E-3</v>
      </c>
      <c r="K46" s="23">
        <v>-6.5639024327071227E-3</v>
      </c>
      <c r="L46" s="23">
        <v>-8.8617801011988701E-3</v>
      </c>
      <c r="M46" s="23">
        <v>1.5563370851228837E-3</v>
      </c>
      <c r="O46" s="23">
        <v>9.7041121324543938E-3</v>
      </c>
      <c r="P46" s="23">
        <v>-3.631322979201798E-3</v>
      </c>
      <c r="Q46" s="23">
        <v>1.2211881291839155E-3</v>
      </c>
      <c r="R46" s="23">
        <v>-2.5348240584597014E-4</v>
      </c>
      <c r="S46" s="23">
        <v>-1.0951065304307861E-2</v>
      </c>
      <c r="T46" s="23">
        <v>-4.111133402830992E-3</v>
      </c>
      <c r="U46" s="23">
        <v>-1.8130891139046448E-2</v>
      </c>
      <c r="W46" s="23">
        <v>8.9257816209168152E-3</v>
      </c>
      <c r="X46" s="23">
        <v>3.2738723301773904E-3</v>
      </c>
      <c r="Y46" s="23">
        <v>-8.3874631649621782E-4</v>
      </c>
      <c r="Z46" s="23">
        <v>4.2824817892556143E-4</v>
      </c>
      <c r="AA46" s="23">
        <v>3.2412536951802607E-4</v>
      </c>
      <c r="AB46" s="23">
        <v>2.7729331189366539E-3</v>
      </c>
      <c r="AC46" s="23">
        <v>-4.2382396442496793E-5</v>
      </c>
      <c r="AD46" s="23">
        <v>-7.468001105391725E-3</v>
      </c>
      <c r="AE46" s="23">
        <v>3.6972198620207437E-4</v>
      </c>
      <c r="AF46" s="23">
        <v>-7.9537902509511735E-3</v>
      </c>
      <c r="AG46" s="23">
        <v>-5.1486516274362945E-3</v>
      </c>
      <c r="AH46" s="23">
        <v>-1.6895670141774281E-2</v>
      </c>
      <c r="AJ46" s="23">
        <v>1.0025841345453888E-2</v>
      </c>
      <c r="AK46" s="23">
        <v>1.3731860137766614E-2</v>
      </c>
      <c r="AL46" s="23">
        <v>-9.2178911034068584E-3</v>
      </c>
      <c r="AM46" s="23">
        <v>-2.3836269163572854E-3</v>
      </c>
      <c r="AN46" s="23">
        <v>1.0314028809055894E-3</v>
      </c>
      <c r="AO46" s="23">
        <v>-1.0903879191235354E-2</v>
      </c>
      <c r="AP46" s="23">
        <v>-3.8117321312877354E-3</v>
      </c>
      <c r="AQ46" s="23">
        <v>-8.8030667967897228E-3</v>
      </c>
    </row>
    <row r="47" spans="1:43" ht="13.8" thickBot="1" x14ac:dyDescent="0.3">
      <c r="A47" s="24" t="s">
        <v>83</v>
      </c>
      <c r="B47" s="25">
        <v>9150.2999999999993</v>
      </c>
      <c r="C47" s="25">
        <v>9150.2999999999993</v>
      </c>
      <c r="D47" s="25">
        <v>9150.2999999999993</v>
      </c>
      <c r="E47" s="25">
        <v>9150.2999999999993</v>
      </c>
      <c r="F47" s="25">
        <v>9150.2999999999993</v>
      </c>
      <c r="G47" s="25">
        <v>9150.2999999999993</v>
      </c>
      <c r="H47" s="25">
        <v>9150.2999999999993</v>
      </c>
      <c r="I47" s="25">
        <v>9150.2999999999993</v>
      </c>
      <c r="J47" s="25">
        <v>9150.2999999999993</v>
      </c>
      <c r="K47" s="25">
        <v>9150.2999999999993</v>
      </c>
      <c r="L47" s="25">
        <v>9150.2999999999993</v>
      </c>
      <c r="M47" s="25">
        <v>9150.2999999999993</v>
      </c>
      <c r="O47" s="25">
        <v>9784.5</v>
      </c>
      <c r="P47" s="25">
        <v>9784.5</v>
      </c>
      <c r="Q47" s="25">
        <v>9784.5</v>
      </c>
      <c r="R47" s="25">
        <v>9784.5</v>
      </c>
      <c r="S47" s="25">
        <v>9784.5</v>
      </c>
      <c r="T47" s="25">
        <v>9784.5</v>
      </c>
      <c r="U47" s="25">
        <v>9784.5</v>
      </c>
      <c r="W47" s="25">
        <v>10276.9</v>
      </c>
      <c r="X47" s="25">
        <v>10276.9</v>
      </c>
      <c r="Y47" s="25">
        <v>10276.9</v>
      </c>
      <c r="Z47" s="25">
        <v>10276.9</v>
      </c>
      <c r="AA47" s="25">
        <v>10276.9</v>
      </c>
      <c r="AB47" s="25">
        <v>10276.9</v>
      </c>
      <c r="AC47" s="25">
        <v>10276.9</v>
      </c>
      <c r="AD47" s="25">
        <v>10276.9</v>
      </c>
      <c r="AE47" s="25">
        <v>10276.9</v>
      </c>
      <c r="AF47" s="25">
        <v>10276.9</v>
      </c>
      <c r="AG47" s="25">
        <v>10276.9</v>
      </c>
      <c r="AH47" s="25">
        <v>10276.9</v>
      </c>
      <c r="AJ47" s="25">
        <v>10989.6</v>
      </c>
      <c r="AK47" s="25">
        <v>10989.6</v>
      </c>
      <c r="AL47" s="25">
        <v>10989.6</v>
      </c>
      <c r="AM47" s="25">
        <v>10989.6</v>
      </c>
      <c r="AN47" s="25">
        <v>10989.6</v>
      </c>
      <c r="AO47" s="25">
        <v>10989.6</v>
      </c>
      <c r="AP47" s="25">
        <v>10989.6</v>
      </c>
      <c r="AQ47" s="25">
        <v>10989.6</v>
      </c>
    </row>
    <row r="48" spans="1:43" x14ac:dyDescent="0.25">
      <c r="B48" s="26"/>
    </row>
    <row r="49" spans="2:2" x14ac:dyDescent="0.25">
      <c r="B49" s="26"/>
    </row>
    <row r="50" spans="2:2" x14ac:dyDescent="0.25">
      <c r="B50" s="26"/>
    </row>
    <row r="51" spans="2:2" x14ac:dyDescent="0.25">
      <c r="B51" s="26"/>
    </row>
    <row r="52" spans="2:2" x14ac:dyDescent="0.25">
      <c r="B52" s="26"/>
    </row>
    <row r="53" spans="2:2" x14ac:dyDescent="0.25">
      <c r="B53" s="26"/>
    </row>
    <row r="54" spans="2:2" x14ac:dyDescent="0.25">
      <c r="B54" s="26"/>
    </row>
    <row r="55" spans="2:2" x14ac:dyDescent="0.25">
      <c r="B55" s="26"/>
    </row>
    <row r="56" spans="2:2" x14ac:dyDescent="0.25">
      <c r="B56" s="26"/>
    </row>
    <row r="57" spans="2:2" x14ac:dyDescent="0.25">
      <c r="B57" s="26"/>
    </row>
    <row r="58" spans="2:2" x14ac:dyDescent="0.25">
      <c r="B58" s="26"/>
    </row>
    <row r="59" spans="2:2" x14ac:dyDescent="0.25">
      <c r="B59" s="26"/>
    </row>
    <row r="60" spans="2:2" x14ac:dyDescent="0.25">
      <c r="B60" s="26"/>
    </row>
    <row r="61" spans="2:2" x14ac:dyDescent="0.25">
      <c r="B61" s="26"/>
    </row>
    <row r="62" spans="2:2" x14ac:dyDescent="0.25">
      <c r="B62" s="26"/>
    </row>
    <row r="63" spans="2:2" x14ac:dyDescent="0.25">
      <c r="B63" s="26"/>
    </row>
    <row r="64" spans="2:2" x14ac:dyDescent="0.25">
      <c r="B64" s="26"/>
    </row>
    <row r="65" spans="2:2" x14ac:dyDescent="0.25">
      <c r="B65" s="26"/>
    </row>
    <row r="66" spans="2:2" x14ac:dyDescent="0.25">
      <c r="B66" s="26"/>
    </row>
    <row r="67" spans="2:2" x14ac:dyDescent="0.25">
      <c r="B67" s="26"/>
    </row>
    <row r="68" spans="2:2" x14ac:dyDescent="0.25">
      <c r="B68" s="26"/>
    </row>
    <row r="69" spans="2:2" x14ac:dyDescent="0.25">
      <c r="B69" s="26"/>
    </row>
    <row r="70" spans="2:2" x14ac:dyDescent="0.25">
      <c r="B70" s="26"/>
    </row>
    <row r="71" spans="2:2" x14ac:dyDescent="0.25">
      <c r="B71" s="26"/>
    </row>
    <row r="72" spans="2:2" x14ac:dyDescent="0.25">
      <c r="B72" s="26"/>
    </row>
    <row r="73" spans="2:2" x14ac:dyDescent="0.25">
      <c r="B73" s="26"/>
    </row>
    <row r="74" spans="2:2" x14ac:dyDescent="0.25">
      <c r="B74" s="26"/>
    </row>
    <row r="75" spans="2:2" x14ac:dyDescent="0.25">
      <c r="B75" s="26"/>
    </row>
    <row r="76" spans="2:2" x14ac:dyDescent="0.25">
      <c r="B76" s="26"/>
    </row>
    <row r="77" spans="2:2" x14ac:dyDescent="0.25">
      <c r="B77" s="26"/>
    </row>
    <row r="78" spans="2:2" x14ac:dyDescent="0.25">
      <c r="B78" s="26"/>
    </row>
    <row r="79" spans="2:2" x14ac:dyDescent="0.25">
      <c r="B79" s="26"/>
    </row>
    <row r="80" spans="2:2" x14ac:dyDescent="0.25">
      <c r="B80" s="26"/>
    </row>
    <row r="81" spans="2:2" x14ac:dyDescent="0.25">
      <c r="B81" s="26"/>
    </row>
    <row r="82" spans="2:2" x14ac:dyDescent="0.25">
      <c r="B82" s="26"/>
    </row>
    <row r="83" spans="2:2" x14ac:dyDescent="0.25">
      <c r="B83" s="26"/>
    </row>
    <row r="84" spans="2:2" x14ac:dyDescent="0.25">
      <c r="B84" s="26"/>
    </row>
    <row r="85" spans="2:2" x14ac:dyDescent="0.25">
      <c r="B85" s="26"/>
    </row>
    <row r="86" spans="2:2" x14ac:dyDescent="0.25">
      <c r="B86" s="26"/>
    </row>
    <row r="87" spans="2:2" x14ac:dyDescent="0.25">
      <c r="B87" s="26"/>
    </row>
    <row r="88" spans="2:2" x14ac:dyDescent="0.25">
      <c r="B88" s="26"/>
    </row>
    <row r="89" spans="2:2" x14ac:dyDescent="0.25">
      <c r="B89" s="26"/>
    </row>
    <row r="90" spans="2:2" x14ac:dyDescent="0.25">
      <c r="B90" s="26"/>
    </row>
    <row r="91" spans="2:2" x14ac:dyDescent="0.25">
      <c r="B91" s="26"/>
    </row>
    <row r="92" spans="2:2" x14ac:dyDescent="0.25">
      <c r="B92" s="26"/>
    </row>
    <row r="93" spans="2:2" x14ac:dyDescent="0.25">
      <c r="B93" s="26"/>
    </row>
    <row r="94" spans="2:2" x14ac:dyDescent="0.25">
      <c r="B94" s="26"/>
    </row>
    <row r="95" spans="2:2" x14ac:dyDescent="0.25">
      <c r="B95" s="26"/>
    </row>
    <row r="96" spans="2:2" x14ac:dyDescent="0.25">
      <c r="B96" s="26"/>
    </row>
    <row r="97" spans="2:2" x14ac:dyDescent="0.25">
      <c r="B97" s="26"/>
    </row>
    <row r="98" spans="2:2" x14ac:dyDescent="0.25">
      <c r="B98" s="26"/>
    </row>
    <row r="99" spans="2:2" x14ac:dyDescent="0.25">
      <c r="B99" s="26"/>
    </row>
    <row r="100" spans="2:2" x14ac:dyDescent="0.25">
      <c r="B100" s="26"/>
    </row>
    <row r="101" spans="2:2" x14ac:dyDescent="0.25">
      <c r="B101" s="26"/>
    </row>
    <row r="102" spans="2:2" x14ac:dyDescent="0.25">
      <c r="B102" s="26"/>
    </row>
    <row r="103" spans="2:2" x14ac:dyDescent="0.25">
      <c r="B103" s="26"/>
    </row>
    <row r="104" spans="2:2" x14ac:dyDescent="0.25">
      <c r="B104" s="26"/>
    </row>
    <row r="105" spans="2:2" x14ac:dyDescent="0.25">
      <c r="B105" s="26"/>
    </row>
    <row r="106" spans="2:2" x14ac:dyDescent="0.25">
      <c r="B106" s="26"/>
    </row>
    <row r="107" spans="2:2" x14ac:dyDescent="0.25">
      <c r="B107" s="26"/>
    </row>
    <row r="108" spans="2:2" x14ac:dyDescent="0.25">
      <c r="B108" s="26"/>
    </row>
    <row r="109" spans="2:2" x14ac:dyDescent="0.25">
      <c r="B109" s="26"/>
    </row>
    <row r="110" spans="2:2" x14ac:dyDescent="0.25">
      <c r="B110" s="26"/>
    </row>
    <row r="111" spans="2:2" x14ac:dyDescent="0.25">
      <c r="B111" s="26"/>
    </row>
    <row r="112" spans="2:2" x14ac:dyDescent="0.25">
      <c r="B112" s="26"/>
    </row>
    <row r="113" spans="2:2" x14ac:dyDescent="0.25">
      <c r="B113" s="26"/>
    </row>
    <row r="114" spans="2:2" x14ac:dyDescent="0.25">
      <c r="B114" s="26"/>
    </row>
    <row r="115" spans="2:2" x14ac:dyDescent="0.25">
      <c r="B115" s="26"/>
    </row>
    <row r="116" spans="2:2" x14ac:dyDescent="0.25">
      <c r="B116" s="26"/>
    </row>
    <row r="117" spans="2:2" x14ac:dyDescent="0.25">
      <c r="B117" s="26"/>
    </row>
    <row r="118" spans="2:2" x14ac:dyDescent="0.25">
      <c r="B118" s="26"/>
    </row>
    <row r="119" spans="2:2" x14ac:dyDescent="0.25">
      <c r="B119" s="26"/>
    </row>
    <row r="120" spans="2:2" x14ac:dyDescent="0.25">
      <c r="B120" s="26"/>
    </row>
    <row r="121" spans="2:2" x14ac:dyDescent="0.25">
      <c r="B121" s="26"/>
    </row>
    <row r="122" spans="2:2" x14ac:dyDescent="0.25">
      <c r="B122" s="26"/>
    </row>
    <row r="123" spans="2:2" x14ac:dyDescent="0.25">
      <c r="B123" s="26"/>
    </row>
    <row r="124" spans="2:2" x14ac:dyDescent="0.25">
      <c r="B124" s="26"/>
    </row>
    <row r="125" spans="2:2" x14ac:dyDescent="0.25">
      <c r="B125" s="26"/>
    </row>
    <row r="126" spans="2:2" x14ac:dyDescent="0.25">
      <c r="B126" s="26"/>
    </row>
    <row r="127" spans="2:2" x14ac:dyDescent="0.25">
      <c r="B127" s="26"/>
    </row>
    <row r="128" spans="2:2" x14ac:dyDescent="0.25">
      <c r="B128" s="26"/>
    </row>
    <row r="129" spans="2:2" x14ac:dyDescent="0.25">
      <c r="B129" s="26"/>
    </row>
    <row r="130" spans="2:2" x14ac:dyDescent="0.25">
      <c r="B130" s="26"/>
    </row>
    <row r="131" spans="2:2" x14ac:dyDescent="0.25">
      <c r="B131" s="26"/>
    </row>
    <row r="132" spans="2:2" x14ac:dyDescent="0.25">
      <c r="B132" s="26"/>
    </row>
    <row r="133" spans="2:2" x14ac:dyDescent="0.25">
      <c r="B133" s="26"/>
    </row>
    <row r="134" spans="2:2" x14ac:dyDescent="0.25">
      <c r="B134" s="26"/>
    </row>
    <row r="135" spans="2:2" x14ac:dyDescent="0.25">
      <c r="B135" s="26"/>
    </row>
    <row r="136" spans="2:2" x14ac:dyDescent="0.25">
      <c r="B136" s="26"/>
    </row>
    <row r="137" spans="2:2" x14ac:dyDescent="0.25">
      <c r="B137" s="26"/>
    </row>
    <row r="138" spans="2:2" x14ac:dyDescent="0.25">
      <c r="B138" s="26"/>
    </row>
    <row r="139" spans="2:2" x14ac:dyDescent="0.25">
      <c r="B139" s="26"/>
    </row>
    <row r="140" spans="2:2" x14ac:dyDescent="0.25">
      <c r="B140" s="26"/>
    </row>
    <row r="141" spans="2:2" x14ac:dyDescent="0.25">
      <c r="B141" s="26"/>
    </row>
    <row r="142" spans="2:2" x14ac:dyDescent="0.25">
      <c r="B142" s="26"/>
    </row>
    <row r="143" spans="2:2" x14ac:dyDescent="0.25">
      <c r="B143" s="26"/>
    </row>
    <row r="144" spans="2:2" x14ac:dyDescent="0.25">
      <c r="B144" s="26"/>
    </row>
    <row r="145" spans="2:2" x14ac:dyDescent="0.25">
      <c r="B145" s="26"/>
    </row>
    <row r="146" spans="2:2" x14ac:dyDescent="0.25">
      <c r="B146" s="26"/>
    </row>
    <row r="147" spans="2:2" x14ac:dyDescent="0.25">
      <c r="B147" s="26"/>
    </row>
    <row r="148" spans="2:2" x14ac:dyDescent="0.25">
      <c r="B148" s="26"/>
    </row>
    <row r="149" spans="2:2" x14ac:dyDescent="0.25">
      <c r="B149" s="26"/>
    </row>
    <row r="150" spans="2:2" x14ac:dyDescent="0.25">
      <c r="B150" s="26"/>
    </row>
    <row r="151" spans="2:2" x14ac:dyDescent="0.25">
      <c r="B151" s="26"/>
    </row>
    <row r="152" spans="2:2" x14ac:dyDescent="0.25">
      <c r="B152" s="26"/>
    </row>
    <row r="153" spans="2:2" x14ac:dyDescent="0.25">
      <c r="B153" s="26"/>
    </row>
    <row r="154" spans="2:2" x14ac:dyDescent="0.25">
      <c r="B154" s="26"/>
    </row>
    <row r="155" spans="2:2" x14ac:dyDescent="0.25">
      <c r="B155" s="26"/>
    </row>
    <row r="156" spans="2:2" x14ac:dyDescent="0.25">
      <c r="B156" s="26"/>
    </row>
    <row r="157" spans="2:2" x14ac:dyDescent="0.25">
      <c r="B157" s="26"/>
    </row>
    <row r="158" spans="2:2" x14ac:dyDescent="0.25">
      <c r="B158" s="26"/>
    </row>
    <row r="159" spans="2:2" x14ac:dyDescent="0.25">
      <c r="B159" s="26"/>
    </row>
    <row r="160" spans="2:2" x14ac:dyDescent="0.25">
      <c r="B160" s="26"/>
    </row>
    <row r="161" spans="2:2" x14ac:dyDescent="0.25">
      <c r="B161" s="26"/>
    </row>
    <row r="162" spans="2:2" x14ac:dyDescent="0.25">
      <c r="B162" s="26"/>
    </row>
    <row r="163" spans="2:2" x14ac:dyDescent="0.25">
      <c r="B163" s="26"/>
    </row>
    <row r="164" spans="2:2" x14ac:dyDescent="0.25">
      <c r="B164" s="26"/>
    </row>
    <row r="165" spans="2:2" x14ac:dyDescent="0.25">
      <c r="B165" s="26"/>
    </row>
    <row r="166" spans="2:2" x14ac:dyDescent="0.25">
      <c r="B166" s="26"/>
    </row>
    <row r="167" spans="2:2" x14ac:dyDescent="0.25">
      <c r="B167" s="26"/>
    </row>
    <row r="168" spans="2:2" x14ac:dyDescent="0.25">
      <c r="B168" s="26"/>
    </row>
    <row r="169" spans="2:2" x14ac:dyDescent="0.25">
      <c r="B169" s="26"/>
    </row>
    <row r="170" spans="2:2" x14ac:dyDescent="0.25">
      <c r="B170" s="26"/>
    </row>
    <row r="171" spans="2:2" x14ac:dyDescent="0.25">
      <c r="B171" s="26"/>
    </row>
    <row r="172" spans="2:2" x14ac:dyDescent="0.25">
      <c r="B172" s="26"/>
    </row>
    <row r="173" spans="2:2" x14ac:dyDescent="0.25">
      <c r="B173" s="26"/>
    </row>
    <row r="174" spans="2:2" x14ac:dyDescent="0.25">
      <c r="B174" s="26"/>
    </row>
    <row r="175" spans="2:2" x14ac:dyDescent="0.25">
      <c r="B175" s="26"/>
    </row>
    <row r="176" spans="2:2" x14ac:dyDescent="0.25">
      <c r="B176" s="26"/>
    </row>
    <row r="177" spans="2:2" x14ac:dyDescent="0.25">
      <c r="B177" s="26"/>
    </row>
    <row r="178" spans="2:2" x14ac:dyDescent="0.25">
      <c r="B178" s="26"/>
    </row>
    <row r="179" spans="2:2" x14ac:dyDescent="0.25">
      <c r="B179" s="26"/>
    </row>
    <row r="180" spans="2:2" x14ac:dyDescent="0.25">
      <c r="B180" s="26"/>
    </row>
    <row r="181" spans="2:2" x14ac:dyDescent="0.25">
      <c r="B181" s="26"/>
    </row>
    <row r="182" spans="2:2" x14ac:dyDescent="0.25">
      <c r="B182" s="26"/>
    </row>
    <row r="183" spans="2:2" x14ac:dyDescent="0.25">
      <c r="B183" s="26"/>
    </row>
    <row r="184" spans="2:2" x14ac:dyDescent="0.25">
      <c r="B184" s="26"/>
    </row>
    <row r="185" spans="2:2" x14ac:dyDescent="0.25">
      <c r="B185" s="26"/>
    </row>
    <row r="186" spans="2:2" x14ac:dyDescent="0.25">
      <c r="B186" s="26"/>
    </row>
    <row r="187" spans="2:2" x14ac:dyDescent="0.25">
      <c r="B187" s="26"/>
    </row>
    <row r="188" spans="2:2" x14ac:dyDescent="0.25">
      <c r="B188" s="26"/>
    </row>
    <row r="189" spans="2:2" x14ac:dyDescent="0.25">
      <c r="B189" s="26"/>
    </row>
    <row r="190" spans="2:2" x14ac:dyDescent="0.25">
      <c r="B190" s="26"/>
    </row>
    <row r="191" spans="2:2" x14ac:dyDescent="0.25">
      <c r="B191" s="26"/>
    </row>
    <row r="192" spans="2:2" x14ac:dyDescent="0.25">
      <c r="B192" s="26"/>
    </row>
    <row r="193" spans="2:2" x14ac:dyDescent="0.25">
      <c r="B193" s="26"/>
    </row>
    <row r="194" spans="2:2" x14ac:dyDescent="0.25">
      <c r="B194" s="26"/>
    </row>
    <row r="195" spans="2:2" x14ac:dyDescent="0.25">
      <c r="B195" s="26"/>
    </row>
    <row r="196" spans="2:2" x14ac:dyDescent="0.25">
      <c r="B196" s="26"/>
    </row>
    <row r="197" spans="2:2" x14ac:dyDescent="0.25">
      <c r="B197" s="26"/>
    </row>
    <row r="198" spans="2:2" x14ac:dyDescent="0.25">
      <c r="B198" s="26"/>
    </row>
    <row r="199" spans="2:2" x14ac:dyDescent="0.25">
      <c r="B199" s="26"/>
    </row>
    <row r="200" spans="2:2" x14ac:dyDescent="0.25">
      <c r="B200" s="26"/>
    </row>
    <row r="201" spans="2:2" x14ac:dyDescent="0.25">
      <c r="B201" s="26"/>
    </row>
    <row r="202" spans="2:2" x14ac:dyDescent="0.25">
      <c r="B202" s="26"/>
    </row>
    <row r="203" spans="2:2" x14ac:dyDescent="0.25">
      <c r="B203" s="26"/>
    </row>
    <row r="204" spans="2:2" x14ac:dyDescent="0.25">
      <c r="B204" s="26"/>
    </row>
    <row r="205" spans="2:2" x14ac:dyDescent="0.25">
      <c r="B205" s="26"/>
    </row>
    <row r="206" spans="2:2" x14ac:dyDescent="0.25">
      <c r="B206" s="26"/>
    </row>
    <row r="207" spans="2:2" x14ac:dyDescent="0.25">
      <c r="B207" s="26"/>
    </row>
    <row r="208" spans="2:2" x14ac:dyDescent="0.25">
      <c r="B208" s="2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O466"/>
  <sheetViews>
    <sheetView zoomScaleSheetLayoutView="100" workbookViewId="0">
      <pane xSplit="1" ySplit="4" topLeftCell="B20" activePane="bottomRight" state="frozen"/>
      <selection activeCell="AI51" sqref="AI51"/>
      <selection pane="topRight" activeCell="AI51" sqref="AI51"/>
      <selection pane="bottomLeft" activeCell="AI51" sqref="AI51"/>
      <selection pane="bottomRight" activeCell="F39" sqref="F39"/>
    </sheetView>
  </sheetViews>
  <sheetFormatPr defaultColWidth="9.109375" defaultRowHeight="13.2" x14ac:dyDescent="0.25"/>
  <cols>
    <col min="1" max="1" width="45.6640625" style="55" customWidth="1"/>
    <col min="2" max="6" width="12.5546875" style="55" customWidth="1"/>
    <col min="7" max="13" width="12.5546875" style="64" customWidth="1"/>
    <col min="14" max="15" width="9.109375" style="55" customWidth="1"/>
    <col min="16" max="16384" width="9.109375" style="55"/>
  </cols>
  <sheetData>
    <row r="1" spans="1:13" s="28" customFormat="1" ht="12.75" customHeight="1" x14ac:dyDescent="0.25">
      <c r="A1" s="72" t="s">
        <v>0</v>
      </c>
      <c r="B1" s="72"/>
      <c r="C1" s="72"/>
      <c r="D1" s="72"/>
      <c r="E1" s="72"/>
      <c r="F1" s="72"/>
      <c r="G1" s="73"/>
      <c r="H1" s="73"/>
      <c r="I1" s="73"/>
      <c r="J1" s="73"/>
      <c r="K1" s="73"/>
      <c r="L1" s="74"/>
      <c r="M1" s="74"/>
    </row>
    <row r="2" spans="1:13" s="29" customFormat="1" ht="12.7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  <c r="M2" s="74"/>
    </row>
    <row r="3" spans="1:13" s="29" customFormat="1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4"/>
      <c r="M3" s="74"/>
    </row>
    <row r="4" spans="1:13" s="32" customFormat="1" x14ac:dyDescent="0.25">
      <c r="A4" s="30" t="s">
        <v>1</v>
      </c>
      <c r="B4" s="30" t="s">
        <v>2</v>
      </c>
      <c r="C4" s="30" t="s">
        <v>3</v>
      </c>
      <c r="D4" s="30" t="s">
        <v>4</v>
      </c>
      <c r="E4" s="30" t="s">
        <v>5</v>
      </c>
      <c r="F4" s="30" t="s">
        <v>6</v>
      </c>
      <c r="G4" s="30" t="s">
        <v>7</v>
      </c>
      <c r="H4" s="30" t="s">
        <v>8</v>
      </c>
      <c r="I4" s="30" t="s">
        <v>9</v>
      </c>
      <c r="J4" s="30" t="s">
        <v>10</v>
      </c>
      <c r="K4" s="30" t="s">
        <v>11</v>
      </c>
      <c r="L4" s="31" t="s">
        <v>12</v>
      </c>
      <c r="M4" s="31" t="s">
        <v>13</v>
      </c>
    </row>
    <row r="5" spans="1:13" s="32" customFormat="1" x14ac:dyDescent="0.25">
      <c r="A5" s="33" t="s">
        <v>14</v>
      </c>
      <c r="B5" s="33"/>
      <c r="C5" s="33"/>
      <c r="D5" s="33"/>
      <c r="E5" s="33"/>
      <c r="F5" s="33"/>
      <c r="G5" s="34"/>
      <c r="H5" s="35"/>
      <c r="I5" s="35"/>
      <c r="J5" s="35"/>
      <c r="K5" s="35"/>
      <c r="L5" s="35"/>
      <c r="M5" s="35"/>
    </row>
    <row r="6" spans="1:13" s="32" customFormat="1" x14ac:dyDescent="0.25">
      <c r="A6" s="33" t="s">
        <v>15</v>
      </c>
      <c r="B6" s="33"/>
      <c r="C6" s="33"/>
      <c r="D6" s="33"/>
      <c r="E6" s="33"/>
      <c r="F6" s="33"/>
      <c r="G6" s="36"/>
      <c r="H6" s="36"/>
      <c r="I6" s="36"/>
      <c r="J6" s="36"/>
      <c r="K6" s="36"/>
      <c r="L6" s="36"/>
      <c r="M6" s="36"/>
    </row>
    <row r="7" spans="1:13" s="32" customFormat="1" x14ac:dyDescent="0.25">
      <c r="A7" s="37" t="s">
        <v>16</v>
      </c>
      <c r="B7" s="35">
        <v>446.09</v>
      </c>
      <c r="C7" s="35">
        <v>438.34</v>
      </c>
      <c r="D7" s="35">
        <v>438.54690042000004</v>
      </c>
      <c r="E7" s="35">
        <v>451.94288367000007</v>
      </c>
      <c r="F7" s="35">
        <v>426.25225776999997</v>
      </c>
      <c r="G7" s="35">
        <v>478.80731852999997</v>
      </c>
      <c r="H7" s="35">
        <v>492.71410369</v>
      </c>
      <c r="I7" s="35">
        <v>442.55779329000001</v>
      </c>
      <c r="J7" s="35">
        <v>518.37020765</v>
      </c>
      <c r="K7" s="35">
        <v>605.11313515999996</v>
      </c>
      <c r="L7" s="35">
        <v>734.14927229999989</v>
      </c>
      <c r="M7" s="35">
        <v>845.16071688</v>
      </c>
    </row>
    <row r="8" spans="1:13" s="32" customFormat="1" x14ac:dyDescent="0.25">
      <c r="A8" s="37" t="s">
        <v>17</v>
      </c>
      <c r="B8" s="35">
        <v>667.44</v>
      </c>
      <c r="C8" s="35">
        <v>689</v>
      </c>
      <c r="D8" s="35">
        <v>753.06741401999989</v>
      </c>
      <c r="E8" s="35">
        <v>708.71850498444439</v>
      </c>
      <c r="F8" s="35">
        <v>828.4690995988891</v>
      </c>
      <c r="G8" s="35">
        <v>1068.4376809299999</v>
      </c>
      <c r="H8" s="35">
        <v>1179.5363792899998</v>
      </c>
      <c r="I8" s="35">
        <v>1395.2106159</v>
      </c>
      <c r="J8" s="35">
        <v>1541.9768251199998</v>
      </c>
      <c r="K8" s="35">
        <v>1699.19123038</v>
      </c>
      <c r="L8" s="35">
        <v>1642.2477512300002</v>
      </c>
      <c r="M8" s="35">
        <v>1697.8133556299999</v>
      </c>
    </row>
    <row r="9" spans="1:13" s="32" customFormat="1" x14ac:dyDescent="0.25">
      <c r="A9" s="37" t="s">
        <v>18</v>
      </c>
      <c r="B9" s="35">
        <v>60.66</v>
      </c>
      <c r="C9" s="35">
        <v>64.19</v>
      </c>
      <c r="D9" s="35">
        <v>109.29403683999998</v>
      </c>
      <c r="E9" s="35">
        <v>97.621723739999993</v>
      </c>
      <c r="F9" s="35">
        <v>138.86313060000001</v>
      </c>
      <c r="G9" s="35">
        <v>99.956697829999982</v>
      </c>
      <c r="H9" s="35">
        <v>87.048870359999995</v>
      </c>
      <c r="I9" s="35">
        <v>94.450308199999995</v>
      </c>
      <c r="J9" s="35">
        <v>104.97047079000001</v>
      </c>
      <c r="K9" s="35">
        <v>105.51120897</v>
      </c>
      <c r="L9" s="35">
        <v>112.11498649999999</v>
      </c>
      <c r="M9" s="35">
        <v>128.64353087000001</v>
      </c>
    </row>
    <row r="10" spans="1:13" s="32" customFormat="1" x14ac:dyDescent="0.25">
      <c r="A10" s="37" t="s">
        <v>19</v>
      </c>
      <c r="B10" s="35">
        <v>0.03</v>
      </c>
      <c r="C10" s="35">
        <v>0.03</v>
      </c>
      <c r="D10" s="35">
        <v>4.1992210000000009E-2</v>
      </c>
      <c r="E10" s="35">
        <v>5.5621730000000008E-2</v>
      </c>
      <c r="F10" s="35">
        <v>4.5407280000000001E-2</v>
      </c>
      <c r="G10" s="35">
        <v>1.7000000000000001E-4</v>
      </c>
      <c r="H10" s="35">
        <v>1.21331E-3</v>
      </c>
      <c r="I10" s="35">
        <v>1.47E-5</v>
      </c>
      <c r="J10" s="35">
        <v>0</v>
      </c>
      <c r="K10" s="35">
        <v>3.8203999999999999E-4</v>
      </c>
      <c r="L10" s="35">
        <v>0</v>
      </c>
      <c r="M10" s="35">
        <v>2.2005000000000001E-4</v>
      </c>
    </row>
    <row r="11" spans="1:13" s="32" customFormat="1" x14ac:dyDescent="0.25">
      <c r="A11" s="37" t="s">
        <v>20</v>
      </c>
      <c r="B11" s="35">
        <v>6.4</v>
      </c>
      <c r="C11" s="35">
        <v>3.52</v>
      </c>
      <c r="D11" s="35">
        <v>12.624668380000003</v>
      </c>
      <c r="E11" s="35">
        <v>6.2292092800000001</v>
      </c>
      <c r="F11" s="35">
        <v>8.8868209700000005</v>
      </c>
      <c r="G11" s="35">
        <v>6.7747708100000059</v>
      </c>
      <c r="H11" s="35">
        <v>13.1642425</v>
      </c>
      <c r="I11" s="35">
        <v>15.73933459</v>
      </c>
      <c r="J11" s="35">
        <v>25.932894350000002</v>
      </c>
      <c r="K11" s="35">
        <v>18.321910450000001</v>
      </c>
      <c r="L11" s="35">
        <v>21.669689419999997</v>
      </c>
      <c r="M11" s="35">
        <v>18.771401949999998</v>
      </c>
    </row>
    <row r="12" spans="1:13" s="32" customFormat="1" x14ac:dyDescent="0.25">
      <c r="A12" s="37" t="s">
        <v>21</v>
      </c>
      <c r="B12" s="35">
        <v>43.04</v>
      </c>
      <c r="C12" s="35">
        <v>32.729999999999997</v>
      </c>
      <c r="D12" s="35">
        <v>40.886438639999994</v>
      </c>
      <c r="E12" s="35">
        <v>22.827213860000001</v>
      </c>
      <c r="F12" s="35">
        <v>29.32589978</v>
      </c>
      <c r="G12" s="35">
        <v>32.151251289999998</v>
      </c>
      <c r="H12" s="35">
        <v>45.024101299999998</v>
      </c>
      <c r="I12" s="35">
        <v>37.328029269999995</v>
      </c>
      <c r="J12" s="35">
        <v>56.700688210000003</v>
      </c>
      <c r="K12" s="35">
        <v>62.331570140000004</v>
      </c>
      <c r="L12" s="35">
        <v>85.888856610000005</v>
      </c>
      <c r="M12" s="35">
        <v>25.308640199999999</v>
      </c>
    </row>
    <row r="13" spans="1:13" s="32" customFormat="1" x14ac:dyDescent="0.25">
      <c r="A13" s="37" t="s">
        <v>22</v>
      </c>
      <c r="B13" s="35">
        <v>2.95</v>
      </c>
      <c r="C13" s="35">
        <v>17.98</v>
      </c>
      <c r="D13" s="35">
        <v>12.89172108</v>
      </c>
      <c r="E13" s="35">
        <v>14.897702659999998</v>
      </c>
      <c r="F13" s="35">
        <v>8.6830115700000015</v>
      </c>
      <c r="G13" s="35">
        <v>17.44632824</v>
      </c>
      <c r="H13" s="35">
        <v>9.9696775500000001</v>
      </c>
      <c r="I13" s="35">
        <v>25.865873960000002</v>
      </c>
      <c r="J13" s="35">
        <v>14.772560089999999</v>
      </c>
      <c r="K13" s="35">
        <v>19.252509329999999</v>
      </c>
      <c r="L13" s="35">
        <v>24.951421689999997</v>
      </c>
      <c r="M13" s="35">
        <v>30.858489940000002</v>
      </c>
    </row>
    <row r="14" spans="1:13" s="32" customFormat="1" x14ac:dyDescent="0.25">
      <c r="A14" s="37" t="s">
        <v>23</v>
      </c>
      <c r="B14" s="35">
        <v>32.659999999999997</v>
      </c>
      <c r="C14" s="35">
        <v>31.81</v>
      </c>
      <c r="D14" s="35">
        <v>34.501043439999997</v>
      </c>
      <c r="E14" s="35">
        <f>24.2685866+30.46123435</f>
        <v>54.729820950000004</v>
      </c>
      <c r="F14" s="35">
        <v>48.082733010000005</v>
      </c>
      <c r="G14" s="35">
        <v>56.165360050000004</v>
      </c>
      <c r="H14" s="35">
        <v>31.912510170000008</v>
      </c>
      <c r="I14" s="35">
        <v>33.327158500000003</v>
      </c>
      <c r="J14" s="35">
        <v>34.863386809999994</v>
      </c>
      <c r="K14" s="35">
        <v>41.813615749999997</v>
      </c>
      <c r="L14" s="35">
        <v>44.309346949999991</v>
      </c>
      <c r="M14" s="35">
        <v>44.226063909999993</v>
      </c>
    </row>
    <row r="15" spans="1:13" s="40" customFormat="1" x14ac:dyDescent="0.25">
      <c r="A15" s="38" t="s">
        <v>24</v>
      </c>
      <c r="B15" s="39">
        <f t="shared" ref="B15:H15" si="0">SUM(B7:B14)</f>
        <v>1259.2700000000002</v>
      </c>
      <c r="C15" s="39">
        <f t="shared" si="0"/>
        <v>1277.5999999999999</v>
      </c>
      <c r="D15" s="39">
        <f t="shared" si="0"/>
        <v>1401.85421503</v>
      </c>
      <c r="E15" s="39">
        <f t="shared" si="0"/>
        <v>1357.0226808744444</v>
      </c>
      <c r="F15" s="39">
        <f t="shared" si="0"/>
        <v>1488.6083605788892</v>
      </c>
      <c r="G15" s="39">
        <f t="shared" si="0"/>
        <v>1759.7395776799999</v>
      </c>
      <c r="H15" s="39">
        <f t="shared" si="0"/>
        <v>1859.3710981699994</v>
      </c>
      <c r="I15" s="39">
        <f>SUM(I7:I14)</f>
        <v>2044.4791284100002</v>
      </c>
      <c r="J15" s="39">
        <f>SUM(J7:J14)</f>
        <v>2297.5870330199996</v>
      </c>
      <c r="K15" s="39">
        <v>2551.53556222</v>
      </c>
      <c r="L15" s="39">
        <v>2665.3313247000001</v>
      </c>
      <c r="M15" s="39">
        <v>2790.7824194299997</v>
      </c>
    </row>
    <row r="16" spans="1:13" s="43" customFormat="1" x14ac:dyDescent="0.25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spans="1:13" s="32" customFormat="1" x14ac:dyDescent="0.25">
      <c r="A17" s="33" t="s">
        <v>25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s="32" customFormat="1" x14ac:dyDescent="0.25">
      <c r="A18" s="37" t="s">
        <v>26</v>
      </c>
      <c r="B18" s="35">
        <v>631.53</v>
      </c>
      <c r="C18" s="35">
        <v>584.65</v>
      </c>
      <c r="D18" s="35">
        <v>564.74608207999995</v>
      </c>
      <c r="E18" s="35">
        <v>597.22539999999992</v>
      </c>
      <c r="F18" s="35">
        <v>564.10176588000013</v>
      </c>
      <c r="G18" s="35">
        <v>569.26288499999998</v>
      </c>
      <c r="H18" s="35">
        <v>601.21773942000004</v>
      </c>
      <c r="I18" s="35">
        <v>622.67028293999999</v>
      </c>
      <c r="J18" s="35">
        <v>764.9887215</v>
      </c>
      <c r="K18" s="35">
        <v>826.8095208200001</v>
      </c>
      <c r="L18" s="35">
        <v>838.5788264900001</v>
      </c>
      <c r="M18" s="35">
        <v>854.41023096000004</v>
      </c>
    </row>
    <row r="19" spans="1:13" s="32" customFormat="1" x14ac:dyDescent="0.25">
      <c r="A19" s="37" t="s">
        <v>27</v>
      </c>
      <c r="B19" s="35">
        <v>220.83</v>
      </c>
      <c r="C19" s="35">
        <v>211.42</v>
      </c>
      <c r="D19" s="35">
        <v>227.42708529000001</v>
      </c>
      <c r="E19" s="35">
        <v>238.69739999999999</v>
      </c>
      <c r="F19" s="35">
        <v>296.29377734999997</v>
      </c>
      <c r="G19" s="35">
        <v>325.80259799999999</v>
      </c>
      <c r="H19" s="35">
        <v>350.22054989999998</v>
      </c>
      <c r="I19" s="35">
        <v>378.79215472000004</v>
      </c>
      <c r="J19" s="35">
        <v>436.94921498000002</v>
      </c>
      <c r="K19" s="35">
        <v>474.39365079999999</v>
      </c>
      <c r="L19" s="35">
        <v>521.53169228000002</v>
      </c>
      <c r="M19" s="35">
        <v>553.08671047000007</v>
      </c>
    </row>
    <row r="20" spans="1:13" s="32" customFormat="1" x14ac:dyDescent="0.25">
      <c r="A20" s="37" t="s">
        <v>28</v>
      </c>
      <c r="B20" s="35">
        <v>176.84</v>
      </c>
      <c r="C20" s="35">
        <v>183.19</v>
      </c>
      <c r="D20" s="35">
        <v>159.17287981999999</v>
      </c>
      <c r="E20" s="35">
        <v>179.0796</v>
      </c>
      <c r="F20" s="35">
        <v>144.04656141000001</v>
      </c>
      <c r="G20" s="35">
        <v>160.01293799999999</v>
      </c>
      <c r="H20" s="35">
        <v>173.91382551000001</v>
      </c>
      <c r="I20" s="35">
        <v>186.20280184000001</v>
      </c>
      <c r="J20" s="35">
        <v>201.26292617000001</v>
      </c>
      <c r="K20" s="35">
        <v>209.66229332999998</v>
      </c>
      <c r="L20" s="35">
        <v>238.79109495999998</v>
      </c>
      <c r="M20" s="35">
        <v>246.83083183000002</v>
      </c>
    </row>
    <row r="21" spans="1:13" s="32" customFormat="1" x14ac:dyDescent="0.25">
      <c r="A21" s="37" t="s">
        <v>29</v>
      </c>
      <c r="B21" s="35">
        <v>59.68</v>
      </c>
      <c r="C21" s="35">
        <v>40.08</v>
      </c>
      <c r="D21" s="35">
        <v>36.96897002</v>
      </c>
      <c r="E21" s="35">
        <v>46.664299999999997</v>
      </c>
      <c r="F21" s="35">
        <v>51.906270729999996</v>
      </c>
      <c r="G21" s="35">
        <v>38.938243</v>
      </c>
      <c r="H21" s="35">
        <v>46.63597639999999</v>
      </c>
      <c r="I21" s="35">
        <v>60.167765289999998</v>
      </c>
      <c r="J21" s="35">
        <v>68.074600129999993</v>
      </c>
      <c r="K21" s="35">
        <v>74.935296930000007</v>
      </c>
      <c r="L21" s="35">
        <v>89.756081850000015</v>
      </c>
      <c r="M21" s="35">
        <v>67.745172159999996</v>
      </c>
    </row>
    <row r="22" spans="1:13" s="32" customFormat="1" x14ac:dyDescent="0.25">
      <c r="A22" s="37" t="s">
        <v>30</v>
      </c>
      <c r="B22" s="35">
        <v>140.94</v>
      </c>
      <c r="C22" s="35">
        <v>181.04</v>
      </c>
      <c r="D22" s="35">
        <v>168.73769999999999</v>
      </c>
      <c r="E22" s="35">
        <v>191.69730000000001</v>
      </c>
      <c r="F22" s="35">
        <v>213.63841576999999</v>
      </c>
      <c r="G22" s="35">
        <v>258.43443000000002</v>
      </c>
      <c r="H22" s="35">
        <v>257.65026839000001</v>
      </c>
      <c r="I22" s="35">
        <v>260.20602255999995</v>
      </c>
      <c r="J22" s="35">
        <v>264.18290990999998</v>
      </c>
      <c r="K22" s="35">
        <v>290.68340243</v>
      </c>
      <c r="L22" s="35">
        <v>287.99985709999999</v>
      </c>
      <c r="M22" s="35">
        <v>276.60185387000001</v>
      </c>
    </row>
    <row r="23" spans="1:13" s="32" customFormat="1" x14ac:dyDescent="0.25">
      <c r="A23" s="37" t="s">
        <v>31</v>
      </c>
      <c r="B23" s="35">
        <v>2.36</v>
      </c>
      <c r="C23" s="35">
        <v>2.4300000000000002</v>
      </c>
      <c r="D23" s="35">
        <v>5.5156000000000001</v>
      </c>
      <c r="E23" s="35">
        <v>4.7831999999999999</v>
      </c>
      <c r="F23" s="35">
        <v>10.314168159999999</v>
      </c>
      <c r="G23" s="35">
        <v>7.2938200000000002</v>
      </c>
      <c r="H23" s="35">
        <v>0.152448</v>
      </c>
      <c r="I23" s="35">
        <v>0.24464859999999999</v>
      </c>
      <c r="J23" s="35">
        <v>0.12624948</v>
      </c>
      <c r="K23" s="35">
        <v>4.7329072099999996</v>
      </c>
      <c r="L23" s="35">
        <v>4.8657770999999999</v>
      </c>
      <c r="M23" s="35">
        <v>0.14423553</v>
      </c>
    </row>
    <row r="24" spans="1:13" s="40" customFormat="1" x14ac:dyDescent="0.25">
      <c r="A24" s="38" t="s">
        <v>32</v>
      </c>
      <c r="B24" s="45">
        <f t="shared" ref="B24:J24" si="1">SUM(B18:B23)</f>
        <v>1232.18</v>
      </c>
      <c r="C24" s="45">
        <f t="shared" si="1"/>
        <v>1202.8100000000002</v>
      </c>
      <c r="D24" s="45">
        <f t="shared" si="1"/>
        <v>1162.56831721</v>
      </c>
      <c r="E24" s="45">
        <f t="shared" si="1"/>
        <v>1258.1472000000001</v>
      </c>
      <c r="F24" s="45">
        <f t="shared" si="1"/>
        <v>1280.3009593000002</v>
      </c>
      <c r="G24" s="45">
        <f t="shared" si="1"/>
        <v>1359.7449140000001</v>
      </c>
      <c r="H24" s="45">
        <f t="shared" si="1"/>
        <v>1429.7908076199999</v>
      </c>
      <c r="I24" s="45">
        <f t="shared" si="1"/>
        <v>1508.2836759500001</v>
      </c>
      <c r="J24" s="45">
        <f t="shared" si="1"/>
        <v>1735.5846221700001</v>
      </c>
      <c r="K24" s="45">
        <v>1881.2170715200002</v>
      </c>
      <c r="L24" s="45">
        <v>1981.5233297800003</v>
      </c>
      <c r="M24" s="45">
        <v>1998.8190348200003</v>
      </c>
    </row>
    <row r="25" spans="1:13" s="32" customFormat="1" x14ac:dyDescent="0.25">
      <c r="A25" s="46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3" s="40" customFormat="1" x14ac:dyDescent="0.25">
      <c r="A26" s="47" t="s">
        <v>33</v>
      </c>
      <c r="B26" s="45">
        <f t="shared" ref="B26:J26" si="2">B15-B24</f>
        <v>27.090000000000146</v>
      </c>
      <c r="C26" s="45">
        <f t="shared" si="2"/>
        <v>74.789999999999736</v>
      </c>
      <c r="D26" s="45">
        <f t="shared" si="2"/>
        <v>239.28589781999995</v>
      </c>
      <c r="E26" s="45">
        <f t="shared" si="2"/>
        <v>98.875480874444293</v>
      </c>
      <c r="F26" s="45">
        <f t="shared" si="2"/>
        <v>208.30740127888907</v>
      </c>
      <c r="G26" s="45">
        <f t="shared" si="2"/>
        <v>399.9946636799998</v>
      </c>
      <c r="H26" s="45">
        <f t="shared" si="2"/>
        <v>429.58029054999952</v>
      </c>
      <c r="I26" s="45">
        <f t="shared" si="2"/>
        <v>536.19545246000007</v>
      </c>
      <c r="J26" s="45">
        <f t="shared" si="2"/>
        <v>562.00241084999948</v>
      </c>
      <c r="K26" s="45">
        <v>670.31849069999976</v>
      </c>
      <c r="L26" s="45">
        <v>683.80799491999983</v>
      </c>
      <c r="M26" s="45">
        <v>791.96338460999937</v>
      </c>
    </row>
    <row r="27" spans="1:13" s="50" customFormat="1" x14ac:dyDescent="0.25">
      <c r="A27" s="48" t="s">
        <v>34</v>
      </c>
      <c r="B27" s="49">
        <f t="shared" ref="B27:J27" si="3">B26/B49</f>
        <v>5.0432839988830205E-3</v>
      </c>
      <c r="C27" s="49">
        <f t="shared" si="3"/>
        <v>1.3639845345783436E-2</v>
      </c>
      <c r="D27" s="49">
        <f t="shared" si="3"/>
        <v>4.2616234985485044E-2</v>
      </c>
      <c r="E27" s="49">
        <f t="shared" si="3"/>
        <v>1.7611991392109918E-2</v>
      </c>
      <c r="F27" s="49">
        <f t="shared" si="3"/>
        <v>3.4576711972593425E-2</v>
      </c>
      <c r="G27" s="49">
        <f t="shared" si="3"/>
        <v>5.9096500506759221E-2</v>
      </c>
      <c r="H27" s="49">
        <f t="shared" si="3"/>
        <v>6.0423418039243199E-2</v>
      </c>
      <c r="I27" s="49">
        <f t="shared" si="3"/>
        <v>6.9494077330637546E-2</v>
      </c>
      <c r="J27" s="49">
        <f t="shared" si="3"/>
        <v>6.6411704817782136E-2</v>
      </c>
      <c r="K27" s="49">
        <v>7.3256449591816639E-2</v>
      </c>
      <c r="L27" s="49">
        <v>7.1775041189868882E-2</v>
      </c>
      <c r="M27" s="49">
        <v>7.7062478433185047E-2</v>
      </c>
    </row>
    <row r="28" spans="1:13" s="32" customFormat="1" x14ac:dyDescent="0.25">
      <c r="A28" s="51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pans="1:13" s="32" customFormat="1" x14ac:dyDescent="0.25">
      <c r="A29" s="33" t="s">
        <v>35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pans="1:13" s="32" customFormat="1" x14ac:dyDescent="0.25">
      <c r="A30" s="33" t="s">
        <v>15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13" s="32" customFormat="1" x14ac:dyDescent="0.25">
      <c r="A31" s="52" t="s">
        <v>36</v>
      </c>
      <c r="B31" s="35">
        <v>28</v>
      </c>
      <c r="C31" s="35">
        <v>0</v>
      </c>
      <c r="D31" s="35">
        <v>0</v>
      </c>
      <c r="E31" s="35">
        <v>0.3</v>
      </c>
      <c r="F31" s="35">
        <v>0</v>
      </c>
      <c r="G31" s="35">
        <v>0.20091621000000004</v>
      </c>
      <c r="H31" s="35">
        <v>25.053815</v>
      </c>
      <c r="I31" s="35">
        <v>10.146985320000001</v>
      </c>
      <c r="J31" s="35">
        <v>12.760756750000001</v>
      </c>
      <c r="K31" s="35">
        <v>188.17365738000001</v>
      </c>
      <c r="L31" s="35">
        <v>188.1627834</v>
      </c>
      <c r="M31" s="35">
        <v>2.4708369399999999</v>
      </c>
    </row>
    <row r="32" spans="1:13" s="32" customFormat="1" x14ac:dyDescent="0.25">
      <c r="A32" s="37" t="s">
        <v>37</v>
      </c>
      <c r="B32" s="35">
        <v>0.14000000000000001</v>
      </c>
      <c r="C32" s="35">
        <v>8.98</v>
      </c>
      <c r="D32" s="35">
        <v>0.1125</v>
      </c>
      <c r="E32" s="35">
        <f>30.74761515-30.46123435</f>
        <v>0.28638079999999988</v>
      </c>
      <c r="F32" s="35">
        <v>0.48177142000000178</v>
      </c>
      <c r="G32" s="35">
        <v>0.22474748000000119</v>
      </c>
      <c r="H32" s="35">
        <v>2.1977689999997614E-2</v>
      </c>
      <c r="I32" s="35">
        <v>6.6478700000047681E-3</v>
      </c>
      <c r="J32" s="35">
        <v>0.55372471000000001</v>
      </c>
      <c r="K32" s="35">
        <v>0.30953478000000001</v>
      </c>
      <c r="L32" s="35">
        <v>7.8410000000000025E-4</v>
      </c>
      <c r="M32" s="35">
        <v>1.1565313500000001</v>
      </c>
    </row>
    <row r="33" spans="1:13" s="32" customFormat="1" x14ac:dyDescent="0.25">
      <c r="A33" s="37" t="s">
        <v>38</v>
      </c>
      <c r="B33" s="35">
        <v>0.24</v>
      </c>
      <c r="C33" s="35">
        <v>0.04</v>
      </c>
      <c r="D33" s="35">
        <v>4.86449E-3</v>
      </c>
      <c r="E33" s="35">
        <v>5.3210999999999992E-4</v>
      </c>
      <c r="F33" s="35">
        <v>1.7543999999999999E-4</v>
      </c>
      <c r="G33" s="35">
        <v>5.9999999999999995E-5</v>
      </c>
      <c r="H33" s="35">
        <v>2.0881700000000003E-2</v>
      </c>
      <c r="I33" s="35">
        <v>2.5425380000000001E-2</v>
      </c>
      <c r="J33" s="35">
        <v>0.40262614000000002</v>
      </c>
      <c r="K33" s="35">
        <v>0.27083106000000001</v>
      </c>
      <c r="L33" s="35">
        <v>0.53915490999999993</v>
      </c>
      <c r="M33" s="35">
        <v>1.37192669</v>
      </c>
    </row>
    <row r="34" spans="1:13" s="32" customFormat="1" x14ac:dyDescent="0.25">
      <c r="A34" s="37" t="s">
        <v>39</v>
      </c>
      <c r="B34" s="35">
        <v>0</v>
      </c>
      <c r="C34" s="35">
        <v>1.63</v>
      </c>
      <c r="D34" s="35">
        <v>1.5205912699999999</v>
      </c>
      <c r="E34" s="35">
        <v>6.6734772599999994</v>
      </c>
      <c r="F34" s="35">
        <v>1.578338E-2</v>
      </c>
      <c r="G34" s="35">
        <v>0</v>
      </c>
      <c r="H34" s="35">
        <v>2.6326606900000002</v>
      </c>
      <c r="I34" s="35">
        <v>2.0699220899999999</v>
      </c>
      <c r="J34" s="35">
        <v>2.1369012799999996</v>
      </c>
      <c r="K34" s="35">
        <v>4.3615141299999998</v>
      </c>
      <c r="L34" s="35">
        <v>3.2534802200000001</v>
      </c>
      <c r="M34" s="35">
        <v>6.1624456399999996</v>
      </c>
    </row>
    <row r="35" spans="1:13" s="40" customFormat="1" x14ac:dyDescent="0.25">
      <c r="A35" s="38" t="s">
        <v>40</v>
      </c>
      <c r="B35" s="53">
        <f t="shared" ref="B35:H35" si="4">SUM(B31:B34)</f>
        <v>28.38</v>
      </c>
      <c r="C35" s="53">
        <f t="shared" si="4"/>
        <v>10.649999999999999</v>
      </c>
      <c r="D35" s="53">
        <f t="shared" si="4"/>
        <v>1.6379557599999999</v>
      </c>
      <c r="E35" s="53">
        <f t="shared" si="4"/>
        <v>7.2603901699999991</v>
      </c>
      <c r="F35" s="53">
        <f t="shared" si="4"/>
        <v>0.49773024000000182</v>
      </c>
      <c r="G35" s="53">
        <f t="shared" si="4"/>
        <v>0.42572369000000126</v>
      </c>
      <c r="H35" s="53">
        <f t="shared" si="4"/>
        <v>27.729335079999998</v>
      </c>
      <c r="I35" s="53">
        <f>SUM(I31:I34)</f>
        <v>12.248980660000006</v>
      </c>
      <c r="J35" s="53">
        <f>SUM(J31:J34)</f>
        <v>15.85400888</v>
      </c>
      <c r="K35" s="53">
        <v>193.11553735000001</v>
      </c>
      <c r="L35" s="53">
        <v>191.95620263000001</v>
      </c>
      <c r="M35" s="53">
        <v>11.16174062</v>
      </c>
    </row>
    <row r="36" spans="1:13" s="32" customFormat="1" x14ac:dyDescent="0.25">
      <c r="A36" s="51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13" s="32" customFormat="1" x14ac:dyDescent="0.25">
      <c r="A37" s="46" t="s">
        <v>25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13" s="32" customFormat="1" x14ac:dyDescent="0.25">
      <c r="A38" s="37" t="s">
        <v>41</v>
      </c>
      <c r="B38" s="35">
        <v>0.98</v>
      </c>
      <c r="C38" s="35">
        <v>0.57999999999999996</v>
      </c>
      <c r="D38" s="35">
        <v>1.242267</v>
      </c>
      <c r="E38" s="35">
        <v>0.75739999999999996</v>
      </c>
      <c r="F38" s="35">
        <v>2.5674306200000001</v>
      </c>
      <c r="G38" s="35">
        <v>0.99828649999999997</v>
      </c>
      <c r="H38" s="35">
        <v>0.59715439999999997</v>
      </c>
      <c r="I38" s="35">
        <v>1</v>
      </c>
      <c r="J38" s="35">
        <v>46.789074670000005</v>
      </c>
      <c r="K38" s="35">
        <v>34.459802609999997</v>
      </c>
      <c r="L38" s="35">
        <v>50.202171489999998</v>
      </c>
      <c r="M38" s="35">
        <v>83.974055450000009</v>
      </c>
    </row>
    <row r="39" spans="1:13" s="32" customFormat="1" x14ac:dyDescent="0.25">
      <c r="A39" s="37" t="s">
        <v>42</v>
      </c>
      <c r="B39" s="35">
        <v>66.92</v>
      </c>
      <c r="C39" s="35">
        <v>74.459999999999994</v>
      </c>
      <c r="D39" s="35">
        <v>77.792585709999997</v>
      </c>
      <c r="E39" s="35">
        <v>131.40030000000002</v>
      </c>
      <c r="F39" s="35">
        <v>174.12272084</v>
      </c>
      <c r="G39" s="35">
        <v>291.13619349999999</v>
      </c>
      <c r="H39" s="35">
        <v>307.79309890000002</v>
      </c>
      <c r="I39" s="35">
        <v>494.19791268</v>
      </c>
      <c r="J39" s="35">
        <v>754.66288587999998</v>
      </c>
      <c r="K39" s="35">
        <v>877.53889204999996</v>
      </c>
      <c r="L39" s="35">
        <v>1054.4271785199999</v>
      </c>
      <c r="M39" s="35">
        <v>816.24582328999998</v>
      </c>
    </row>
    <row r="40" spans="1:13" s="32" customFormat="1" x14ac:dyDescent="0.25">
      <c r="A40" s="37" t="s">
        <v>43</v>
      </c>
      <c r="B40" s="35">
        <v>144.74</v>
      </c>
      <c r="C40" s="35">
        <v>106.55</v>
      </c>
      <c r="D40" s="35">
        <v>133.71301263999999</v>
      </c>
      <c r="E40" s="35">
        <v>202.85679999999999</v>
      </c>
      <c r="F40" s="35">
        <v>162.96419627</v>
      </c>
      <c r="G40" s="35">
        <v>202.40047300000001</v>
      </c>
      <c r="H40" s="35">
        <v>225.44873656000001</v>
      </c>
      <c r="I40" s="35">
        <v>91.151287699999997</v>
      </c>
      <c r="J40" s="35">
        <v>128.66385374999999</v>
      </c>
      <c r="K40" s="35">
        <v>133.01769388</v>
      </c>
      <c r="L40" s="35">
        <v>159.49455814999999</v>
      </c>
      <c r="M40" s="35">
        <v>131.59257248</v>
      </c>
    </row>
    <row r="41" spans="1:13" s="40" customFormat="1" x14ac:dyDescent="0.25">
      <c r="A41" s="38" t="s">
        <v>44</v>
      </c>
      <c r="B41" s="45">
        <f t="shared" ref="B41:J41" si="5">SUM(B38:B40)</f>
        <v>212.64000000000001</v>
      </c>
      <c r="C41" s="45">
        <f t="shared" si="5"/>
        <v>181.58999999999997</v>
      </c>
      <c r="D41" s="45">
        <f t="shared" si="5"/>
        <v>212.74786534999998</v>
      </c>
      <c r="E41" s="45">
        <f t="shared" si="5"/>
        <v>335.0145</v>
      </c>
      <c r="F41" s="45">
        <f t="shared" si="5"/>
        <v>339.65434773000004</v>
      </c>
      <c r="G41" s="45">
        <f t="shared" si="5"/>
        <v>494.53495299999997</v>
      </c>
      <c r="H41" s="45">
        <f t="shared" si="5"/>
        <v>533.83898986000008</v>
      </c>
      <c r="I41" s="45">
        <f t="shared" si="5"/>
        <v>586.34920037999996</v>
      </c>
      <c r="J41" s="45">
        <f t="shared" si="5"/>
        <v>930.11581430000001</v>
      </c>
      <c r="K41" s="45">
        <v>1045.01638854</v>
      </c>
      <c r="L41" s="45">
        <v>1264.1239081599997</v>
      </c>
      <c r="M41" s="45">
        <v>1031.81245122</v>
      </c>
    </row>
    <row r="42" spans="1:13" s="32" customFormat="1" x14ac:dyDescent="0.25">
      <c r="A42" s="5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</row>
    <row r="43" spans="1:13" x14ac:dyDescent="0.25">
      <c r="A43" s="47" t="s">
        <v>45</v>
      </c>
      <c r="B43" s="45">
        <f t="shared" ref="B43:J43" si="6">B35-B41</f>
        <v>-184.26000000000002</v>
      </c>
      <c r="C43" s="45">
        <f t="shared" si="6"/>
        <v>-170.93999999999997</v>
      </c>
      <c r="D43" s="45">
        <f t="shared" si="6"/>
        <v>-211.10990958999997</v>
      </c>
      <c r="E43" s="45">
        <f t="shared" si="6"/>
        <v>-327.75410983</v>
      </c>
      <c r="F43" s="45">
        <f t="shared" si="6"/>
        <v>-339.15661749000003</v>
      </c>
      <c r="G43" s="45">
        <f t="shared" si="6"/>
        <v>-494.10922930999999</v>
      </c>
      <c r="H43" s="45">
        <f t="shared" si="6"/>
        <v>-506.10965478000008</v>
      </c>
      <c r="I43" s="45">
        <f t="shared" si="6"/>
        <v>-574.10021971999993</v>
      </c>
      <c r="J43" s="45">
        <f t="shared" si="6"/>
        <v>-914.26180541999997</v>
      </c>
      <c r="K43" s="45">
        <v>-851.90085118999991</v>
      </c>
      <c r="L43" s="45">
        <v>-1072.1677055299997</v>
      </c>
      <c r="M43" s="45">
        <v>-1020.6507105999999</v>
      </c>
    </row>
    <row r="44" spans="1:13" s="50" customFormat="1" x14ac:dyDescent="0.25">
      <c r="A44" s="48" t="s">
        <v>46</v>
      </c>
      <c r="B44" s="49">
        <f t="shared" ref="B44:J44" si="7">B43/B49</f>
        <v>-3.4303267243786656E-2</v>
      </c>
      <c r="C44" s="49">
        <f t="shared" si="7"/>
        <v>-3.1175226145316599E-2</v>
      </c>
      <c r="D44" s="49">
        <f t="shared" si="7"/>
        <v>-3.7598160179166146E-2</v>
      </c>
      <c r="E44" s="49">
        <f t="shared" si="7"/>
        <v>-5.8380525788639316E-2</v>
      </c>
      <c r="F44" s="49">
        <f t="shared" si="7"/>
        <v>-5.6296226656154046E-2</v>
      </c>
      <c r="G44" s="49">
        <f t="shared" si="7"/>
        <v>-7.3001289696387681E-2</v>
      </c>
      <c r="H44" s="49">
        <f t="shared" si="7"/>
        <v>-7.1187798689078E-2</v>
      </c>
      <c r="I44" s="49">
        <f t="shared" si="7"/>
        <v>-7.4406757613696736E-2</v>
      </c>
      <c r="J44" s="49">
        <f t="shared" si="7"/>
        <v>-0.10803812221355644</v>
      </c>
      <c r="K44" s="49">
        <v>-9.3100865675442332E-2</v>
      </c>
      <c r="L44" s="49">
        <v>-0.11253872695048857</v>
      </c>
      <c r="M44" s="49">
        <v>-9.9315037667000741E-2</v>
      </c>
    </row>
    <row r="45" spans="1:13" s="32" customFormat="1" x14ac:dyDescent="0.25">
      <c r="A45" s="3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1:13" s="32" customFormat="1" ht="13.8" x14ac:dyDescent="0.25">
      <c r="A46" s="56" t="s">
        <v>47</v>
      </c>
      <c r="B46" s="57">
        <f t="shared" ref="B46:J46" si="8">B26+B43</f>
        <v>-157.16999999999987</v>
      </c>
      <c r="C46" s="57">
        <f t="shared" si="8"/>
        <v>-96.150000000000233</v>
      </c>
      <c r="D46" s="57">
        <f t="shared" si="8"/>
        <v>28.175988229999973</v>
      </c>
      <c r="E46" s="57">
        <f t="shared" si="8"/>
        <v>-228.87862895555571</v>
      </c>
      <c r="F46" s="57">
        <f t="shared" si="8"/>
        <v>-130.84921621111096</v>
      </c>
      <c r="G46" s="57">
        <f t="shared" si="8"/>
        <v>-94.114565630000186</v>
      </c>
      <c r="H46" s="57">
        <f t="shared" si="8"/>
        <v>-76.529364230000567</v>
      </c>
      <c r="I46" s="57">
        <f t="shared" si="8"/>
        <v>-37.904767259999858</v>
      </c>
      <c r="J46" s="57">
        <f t="shared" si="8"/>
        <v>-352.2593945700005</v>
      </c>
      <c r="K46" s="57">
        <v>-181.58236049000016</v>
      </c>
      <c r="L46" s="57">
        <v>-388.35971060999987</v>
      </c>
      <c r="M46" s="57">
        <v>-228.68732599000055</v>
      </c>
    </row>
    <row r="47" spans="1:13" s="60" customFormat="1" ht="13.8" x14ac:dyDescent="0.25">
      <c r="A47" s="58" t="s">
        <v>48</v>
      </c>
      <c r="B47" s="59">
        <f t="shared" ref="B47:J47" si="9">B46/B49</f>
        <v>-2.9259983244903635E-2</v>
      </c>
      <c r="C47" s="59">
        <f t="shared" si="9"/>
        <v>-1.7535380799533162E-2</v>
      </c>
      <c r="D47" s="59">
        <f t="shared" si="9"/>
        <v>5.018074806318897E-3</v>
      </c>
      <c r="E47" s="59">
        <f t="shared" si="9"/>
        <v>-4.0768534396529402E-2</v>
      </c>
      <c r="F47" s="59">
        <f>F46/F49</f>
        <v>-2.171951468356062E-2</v>
      </c>
      <c r="G47" s="59">
        <f t="shared" si="9"/>
        <v>-1.3904789189628453E-2</v>
      </c>
      <c r="H47" s="59">
        <f t="shared" si="9"/>
        <v>-1.0764380649834808E-2</v>
      </c>
      <c r="I47" s="59">
        <f t="shared" si="9"/>
        <v>-4.9126802830591985E-3</v>
      </c>
      <c r="J47" s="59">
        <f t="shared" si="9"/>
        <v>-4.1626417395774308E-2</v>
      </c>
      <c r="K47" s="59">
        <v>-1.9844416083625693E-2</v>
      </c>
      <c r="L47" s="59">
        <v>-4.0763685760619693E-2</v>
      </c>
      <c r="M47" s="59">
        <v>-2.2252559233815698E-2</v>
      </c>
    </row>
    <row r="48" spans="1:13" s="32" customFormat="1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1:13" s="32" customFormat="1" x14ac:dyDescent="0.25">
      <c r="A49" s="37" t="s">
        <v>49</v>
      </c>
      <c r="B49" s="62">
        <v>5371.5</v>
      </c>
      <c r="C49" s="62">
        <v>5483.2</v>
      </c>
      <c r="D49" s="62">
        <v>5614.9</v>
      </c>
      <c r="E49" s="62">
        <v>5614.1</v>
      </c>
      <c r="F49" s="62">
        <v>6024.5</v>
      </c>
      <c r="G49" s="62">
        <v>6768.5</v>
      </c>
      <c r="H49" s="62">
        <v>7109.5</v>
      </c>
      <c r="I49" s="62">
        <v>7715.7</v>
      </c>
      <c r="J49" s="62">
        <v>8462.4</v>
      </c>
      <c r="K49" s="62">
        <v>9150.2999999999993</v>
      </c>
      <c r="L49" s="62">
        <v>9527.1</v>
      </c>
      <c r="M49" s="62">
        <v>10276.9</v>
      </c>
    </row>
    <row r="50" spans="1:13" s="32" customFormat="1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3" s="32" customFormat="1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</row>
    <row r="52" spans="1:13" s="32" customFormat="1" x14ac:dyDescent="0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</row>
    <row r="53" spans="1:13" s="32" customFormat="1" x14ac:dyDescent="0.2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</row>
    <row r="54" spans="1:13" s="32" customFormat="1" x14ac:dyDescent="0.2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</row>
    <row r="55" spans="1:13" s="32" customFormat="1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1:13" s="32" customFormat="1" x14ac:dyDescent="0.2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</row>
    <row r="57" spans="1:13" s="32" customFormat="1" x14ac:dyDescent="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</row>
    <row r="58" spans="1:13" s="32" customFormat="1" x14ac:dyDescent="0.2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</row>
    <row r="59" spans="1:13" s="32" customFormat="1" x14ac:dyDescent="0.2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</row>
    <row r="60" spans="1:13" s="32" customFormat="1" x14ac:dyDescent="0.2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</row>
    <row r="61" spans="1:13" s="32" customFormat="1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</row>
    <row r="62" spans="1:13" s="32" customFormat="1" x14ac:dyDescent="0.2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</row>
    <row r="63" spans="1:13" s="32" customFormat="1" x14ac:dyDescent="0.2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</row>
    <row r="64" spans="1:13" s="32" customFormat="1" x14ac:dyDescent="0.2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</row>
    <row r="65" spans="1:13" s="32" customFormat="1" x14ac:dyDescent="0.2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</row>
    <row r="66" spans="1:13" s="32" customFormat="1" x14ac:dyDescent="0.2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</row>
    <row r="67" spans="1:13" s="32" customFormat="1" x14ac:dyDescent="0.2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</row>
    <row r="68" spans="1:13" x14ac:dyDescent="0.25">
      <c r="A68" s="63"/>
      <c r="B68" s="63"/>
      <c r="C68" s="63"/>
      <c r="D68" s="63"/>
      <c r="E68" s="63"/>
      <c r="F68" s="63"/>
      <c r="G68" s="61"/>
      <c r="H68" s="61"/>
      <c r="I68" s="61"/>
      <c r="J68" s="61"/>
      <c r="K68" s="61"/>
      <c r="L68" s="61"/>
      <c r="M68" s="61"/>
    </row>
    <row r="69" spans="1:13" x14ac:dyDescent="0.25">
      <c r="A69" s="63"/>
      <c r="B69" s="63"/>
      <c r="C69" s="63"/>
      <c r="D69" s="63"/>
      <c r="E69" s="63"/>
      <c r="F69" s="63"/>
      <c r="G69" s="61"/>
      <c r="H69" s="61"/>
      <c r="I69" s="61"/>
      <c r="J69" s="61"/>
      <c r="K69" s="61"/>
      <c r="L69" s="61"/>
      <c r="M69" s="61"/>
    </row>
    <row r="70" spans="1:13" x14ac:dyDescent="0.25">
      <c r="A70" s="63"/>
      <c r="B70" s="63"/>
      <c r="C70" s="63"/>
      <c r="D70" s="63"/>
      <c r="E70" s="63"/>
      <c r="F70" s="63"/>
      <c r="G70" s="61"/>
      <c r="H70" s="61"/>
      <c r="I70" s="61"/>
      <c r="J70" s="61"/>
      <c r="K70" s="61"/>
      <c r="L70" s="61"/>
      <c r="M70" s="61"/>
    </row>
    <row r="71" spans="1:13" x14ac:dyDescent="0.25">
      <c r="A71" s="63"/>
      <c r="B71" s="63"/>
      <c r="C71" s="63"/>
      <c r="D71" s="63"/>
      <c r="E71" s="63"/>
      <c r="F71" s="63"/>
      <c r="G71" s="61"/>
      <c r="H71" s="61"/>
      <c r="I71" s="61"/>
      <c r="J71" s="61"/>
      <c r="K71" s="61"/>
      <c r="L71" s="61"/>
      <c r="M71" s="61"/>
    </row>
    <row r="72" spans="1:13" x14ac:dyDescent="0.25">
      <c r="A72" s="63"/>
      <c r="B72" s="63"/>
      <c r="C72" s="63"/>
      <c r="D72" s="63"/>
      <c r="E72" s="63"/>
      <c r="F72" s="63"/>
      <c r="G72" s="61"/>
      <c r="H72" s="61"/>
      <c r="I72" s="61"/>
      <c r="J72" s="61"/>
      <c r="K72" s="61"/>
      <c r="L72" s="61"/>
      <c r="M72" s="61"/>
    </row>
    <row r="73" spans="1:13" x14ac:dyDescent="0.25">
      <c r="A73" s="63"/>
      <c r="B73" s="63"/>
      <c r="C73" s="63"/>
      <c r="D73" s="63"/>
      <c r="E73" s="63"/>
      <c r="F73" s="63"/>
      <c r="G73" s="61"/>
      <c r="H73" s="61"/>
      <c r="I73" s="61"/>
      <c r="J73" s="61"/>
      <c r="K73" s="61"/>
      <c r="L73" s="61"/>
      <c r="M73" s="61"/>
    </row>
    <row r="74" spans="1:13" x14ac:dyDescent="0.25">
      <c r="A74" s="63"/>
      <c r="B74" s="63"/>
      <c r="C74" s="63"/>
      <c r="D74" s="63"/>
      <c r="E74" s="63"/>
      <c r="F74" s="63"/>
      <c r="G74" s="61"/>
      <c r="H74" s="61"/>
      <c r="I74" s="61"/>
      <c r="J74" s="61"/>
      <c r="K74" s="61"/>
      <c r="L74" s="61"/>
      <c r="M74" s="61"/>
    </row>
    <row r="75" spans="1:13" x14ac:dyDescent="0.25">
      <c r="A75" s="63"/>
      <c r="B75" s="63"/>
      <c r="C75" s="63"/>
      <c r="D75" s="63"/>
      <c r="E75" s="63"/>
      <c r="F75" s="63"/>
      <c r="G75" s="61"/>
      <c r="H75" s="61"/>
      <c r="I75" s="61"/>
      <c r="J75" s="61"/>
      <c r="K75" s="61"/>
      <c r="L75" s="61"/>
      <c r="M75" s="61"/>
    </row>
    <row r="76" spans="1:13" x14ac:dyDescent="0.25">
      <c r="A76" s="63"/>
      <c r="B76" s="63"/>
      <c r="C76" s="63"/>
      <c r="D76" s="63"/>
      <c r="E76" s="63"/>
      <c r="F76" s="63"/>
      <c r="G76" s="61"/>
      <c r="H76" s="61"/>
      <c r="I76" s="61"/>
      <c r="J76" s="61"/>
      <c r="K76" s="61"/>
      <c r="L76" s="61"/>
      <c r="M76" s="61"/>
    </row>
    <row r="77" spans="1:13" x14ac:dyDescent="0.25">
      <c r="A77" s="63"/>
      <c r="B77" s="63"/>
      <c r="C77" s="63"/>
      <c r="D77" s="63"/>
      <c r="E77" s="63"/>
      <c r="F77" s="63"/>
      <c r="G77" s="61"/>
      <c r="H77" s="61"/>
      <c r="I77" s="61"/>
      <c r="J77" s="61"/>
      <c r="K77" s="61"/>
      <c r="L77" s="61"/>
      <c r="M77" s="61"/>
    </row>
    <row r="78" spans="1:13" x14ac:dyDescent="0.25">
      <c r="A78" s="63"/>
      <c r="B78" s="63"/>
      <c r="C78" s="63"/>
      <c r="D78" s="63"/>
      <c r="E78" s="63"/>
      <c r="F78" s="63"/>
      <c r="G78" s="61"/>
      <c r="H78" s="61"/>
      <c r="I78" s="61"/>
      <c r="J78" s="61"/>
      <c r="K78" s="61"/>
      <c r="L78" s="61"/>
      <c r="M78" s="61"/>
    </row>
    <row r="79" spans="1:13" x14ac:dyDescent="0.25">
      <c r="A79" s="63"/>
      <c r="B79" s="63"/>
      <c r="C79" s="63"/>
      <c r="D79" s="63"/>
      <c r="E79" s="63"/>
      <c r="F79" s="63"/>
      <c r="G79" s="61"/>
      <c r="H79" s="61"/>
      <c r="I79" s="61"/>
      <c r="J79" s="61"/>
      <c r="K79" s="61"/>
      <c r="L79" s="61"/>
      <c r="M79" s="61"/>
    </row>
    <row r="80" spans="1:13" x14ac:dyDescent="0.25">
      <c r="A80" s="63"/>
      <c r="B80" s="63"/>
      <c r="C80" s="63"/>
      <c r="D80" s="63"/>
      <c r="E80" s="63"/>
      <c r="F80" s="63"/>
      <c r="G80" s="61"/>
      <c r="H80" s="61"/>
      <c r="I80" s="61"/>
      <c r="J80" s="61"/>
      <c r="K80" s="61"/>
      <c r="L80" s="61"/>
      <c r="M80" s="61"/>
    </row>
    <row r="81" spans="1:13" x14ac:dyDescent="0.25">
      <c r="A81" s="63"/>
      <c r="B81" s="63"/>
      <c r="C81" s="63"/>
      <c r="D81" s="63"/>
      <c r="E81" s="63"/>
      <c r="F81" s="63"/>
      <c r="G81" s="61"/>
      <c r="H81" s="61"/>
      <c r="I81" s="61"/>
      <c r="J81" s="61"/>
      <c r="K81" s="61"/>
      <c r="L81" s="61"/>
      <c r="M81" s="61"/>
    </row>
    <row r="82" spans="1:13" x14ac:dyDescent="0.25">
      <c r="A82" s="63"/>
      <c r="B82" s="63"/>
      <c r="C82" s="63"/>
      <c r="D82" s="63"/>
      <c r="E82" s="63"/>
      <c r="F82" s="63"/>
      <c r="G82" s="61"/>
      <c r="H82" s="61"/>
      <c r="I82" s="61"/>
      <c r="J82" s="61"/>
      <c r="K82" s="61"/>
      <c r="L82" s="61"/>
      <c r="M82" s="61"/>
    </row>
    <row r="83" spans="1:13" x14ac:dyDescent="0.25">
      <c r="A83" s="63"/>
      <c r="B83" s="63"/>
      <c r="C83" s="63"/>
      <c r="D83" s="63"/>
      <c r="E83" s="63"/>
      <c r="F83" s="63"/>
      <c r="G83" s="61"/>
      <c r="H83" s="61"/>
      <c r="I83" s="61"/>
      <c r="J83" s="61"/>
      <c r="K83" s="61"/>
      <c r="L83" s="61"/>
      <c r="M83" s="61"/>
    </row>
    <row r="84" spans="1:13" x14ac:dyDescent="0.25">
      <c r="A84" s="63"/>
      <c r="B84" s="63"/>
      <c r="C84" s="63"/>
      <c r="D84" s="63"/>
      <c r="E84" s="63"/>
      <c r="F84" s="63"/>
      <c r="G84" s="61"/>
      <c r="H84" s="61"/>
      <c r="I84" s="61"/>
      <c r="J84" s="61"/>
      <c r="K84" s="61"/>
      <c r="L84" s="61"/>
      <c r="M84" s="61"/>
    </row>
    <row r="85" spans="1:13" x14ac:dyDescent="0.25">
      <c r="A85" s="63"/>
      <c r="B85" s="63"/>
      <c r="C85" s="63"/>
      <c r="D85" s="63"/>
      <c r="E85" s="63"/>
      <c r="F85" s="63"/>
      <c r="G85" s="61"/>
      <c r="H85" s="61"/>
      <c r="I85" s="61"/>
      <c r="J85" s="61"/>
      <c r="K85" s="61"/>
      <c r="L85" s="61"/>
      <c r="M85" s="61"/>
    </row>
    <row r="86" spans="1:13" x14ac:dyDescent="0.25">
      <c r="A86" s="63"/>
      <c r="B86" s="63"/>
      <c r="C86" s="63"/>
      <c r="D86" s="63"/>
      <c r="E86" s="63"/>
      <c r="F86" s="63"/>
      <c r="G86" s="61"/>
      <c r="H86" s="61"/>
      <c r="I86" s="61"/>
      <c r="J86" s="61"/>
      <c r="K86" s="61"/>
      <c r="L86" s="61"/>
      <c r="M86" s="61"/>
    </row>
    <row r="87" spans="1:13" x14ac:dyDescent="0.25">
      <c r="A87" s="63"/>
      <c r="B87" s="63"/>
      <c r="C87" s="63"/>
      <c r="D87" s="63"/>
      <c r="E87" s="63"/>
      <c r="F87" s="63"/>
      <c r="G87" s="61"/>
      <c r="H87" s="61"/>
      <c r="I87" s="61"/>
      <c r="J87" s="61"/>
      <c r="K87" s="61"/>
      <c r="L87" s="61"/>
      <c r="M87" s="61"/>
    </row>
    <row r="88" spans="1:13" x14ac:dyDescent="0.25">
      <c r="A88" s="63"/>
      <c r="B88" s="63"/>
      <c r="C88" s="63"/>
      <c r="D88" s="63"/>
      <c r="E88" s="63"/>
      <c r="F88" s="63"/>
      <c r="G88" s="61"/>
      <c r="H88" s="61"/>
      <c r="I88" s="61"/>
      <c r="J88" s="61"/>
      <c r="K88" s="61"/>
      <c r="L88" s="61"/>
      <c r="M88" s="61"/>
    </row>
    <row r="89" spans="1:13" x14ac:dyDescent="0.25">
      <c r="A89" s="63"/>
      <c r="B89" s="63"/>
      <c r="C89" s="63"/>
      <c r="D89" s="63"/>
      <c r="E89" s="63"/>
      <c r="F89" s="63"/>
      <c r="G89" s="61"/>
      <c r="H89" s="61"/>
      <c r="I89" s="61"/>
      <c r="J89" s="61"/>
      <c r="K89" s="61"/>
      <c r="L89" s="61"/>
      <c r="M89" s="61"/>
    </row>
    <row r="90" spans="1:13" x14ac:dyDescent="0.25">
      <c r="A90" s="63"/>
      <c r="B90" s="63"/>
      <c r="C90" s="63"/>
      <c r="D90" s="63"/>
      <c r="E90" s="63"/>
      <c r="F90" s="63"/>
      <c r="G90" s="61"/>
      <c r="H90" s="61"/>
      <c r="I90" s="61"/>
      <c r="J90" s="61"/>
      <c r="K90" s="61"/>
      <c r="L90" s="61"/>
      <c r="M90" s="61"/>
    </row>
    <row r="91" spans="1:13" x14ac:dyDescent="0.25">
      <c r="A91" s="63"/>
      <c r="B91" s="63"/>
      <c r="C91" s="63"/>
      <c r="D91" s="63"/>
      <c r="E91" s="63"/>
      <c r="F91" s="63"/>
      <c r="G91" s="61"/>
      <c r="H91" s="61"/>
      <c r="I91" s="61"/>
      <c r="J91" s="61"/>
      <c r="K91" s="61"/>
      <c r="L91" s="61"/>
      <c r="M91" s="61"/>
    </row>
    <row r="92" spans="1:13" x14ac:dyDescent="0.25">
      <c r="A92" s="63"/>
      <c r="B92" s="63"/>
      <c r="C92" s="63"/>
      <c r="D92" s="63"/>
      <c r="E92" s="63"/>
      <c r="F92" s="63"/>
      <c r="G92" s="61"/>
      <c r="H92" s="61"/>
      <c r="I92" s="61"/>
      <c r="J92" s="61"/>
      <c r="K92" s="61"/>
      <c r="L92" s="61"/>
      <c r="M92" s="61"/>
    </row>
    <row r="93" spans="1:13" x14ac:dyDescent="0.25">
      <c r="A93" s="63"/>
      <c r="B93" s="63"/>
      <c r="C93" s="63"/>
      <c r="D93" s="63"/>
      <c r="E93" s="63"/>
      <c r="F93" s="63"/>
      <c r="G93" s="61"/>
      <c r="H93" s="61"/>
      <c r="I93" s="61"/>
      <c r="J93" s="61"/>
      <c r="K93" s="61"/>
      <c r="L93" s="61"/>
      <c r="M93" s="61"/>
    </row>
    <row r="94" spans="1:13" x14ac:dyDescent="0.25">
      <c r="A94" s="63"/>
      <c r="B94" s="63"/>
      <c r="C94" s="63"/>
      <c r="D94" s="63"/>
      <c r="E94" s="63"/>
      <c r="F94" s="63"/>
      <c r="G94" s="61"/>
      <c r="H94" s="61"/>
      <c r="I94" s="61"/>
      <c r="J94" s="61"/>
      <c r="K94" s="61"/>
      <c r="L94" s="61"/>
      <c r="M94" s="61"/>
    </row>
    <row r="95" spans="1:13" x14ac:dyDescent="0.25">
      <c r="A95" s="63"/>
      <c r="B95" s="63"/>
      <c r="C95" s="63"/>
      <c r="D95" s="63"/>
      <c r="E95" s="63"/>
      <c r="F95" s="63"/>
      <c r="G95" s="61"/>
      <c r="H95" s="61"/>
      <c r="I95" s="61"/>
      <c r="J95" s="61"/>
      <c r="K95" s="61"/>
      <c r="L95" s="61"/>
      <c r="M95" s="61"/>
    </row>
    <row r="96" spans="1:13" x14ac:dyDescent="0.25">
      <c r="A96" s="63"/>
      <c r="B96" s="63"/>
      <c r="C96" s="63"/>
      <c r="D96" s="63"/>
      <c r="E96" s="63"/>
      <c r="F96" s="63"/>
      <c r="G96" s="61"/>
      <c r="H96" s="61"/>
      <c r="I96" s="61"/>
      <c r="J96" s="61"/>
      <c r="K96" s="61"/>
      <c r="L96" s="61"/>
      <c r="M96" s="61"/>
    </row>
    <row r="97" spans="1:13" x14ac:dyDescent="0.25">
      <c r="A97" s="63"/>
      <c r="B97" s="63"/>
      <c r="C97" s="63"/>
      <c r="D97" s="63"/>
      <c r="E97" s="63"/>
      <c r="F97" s="63"/>
      <c r="G97" s="61"/>
      <c r="H97" s="61"/>
      <c r="I97" s="61"/>
      <c r="J97" s="61"/>
      <c r="K97" s="61"/>
      <c r="L97" s="61"/>
      <c r="M97" s="61"/>
    </row>
    <row r="98" spans="1:13" x14ac:dyDescent="0.25">
      <c r="A98" s="63"/>
      <c r="B98" s="63"/>
      <c r="C98" s="63"/>
      <c r="D98" s="63"/>
      <c r="E98" s="63"/>
      <c r="F98" s="63"/>
      <c r="G98" s="61"/>
      <c r="H98" s="61"/>
      <c r="I98" s="61"/>
      <c r="J98" s="61"/>
      <c r="K98" s="61"/>
      <c r="L98" s="61"/>
      <c r="M98" s="61"/>
    </row>
    <row r="99" spans="1:13" x14ac:dyDescent="0.25">
      <c r="A99" s="63"/>
      <c r="B99" s="63"/>
      <c r="C99" s="63"/>
      <c r="D99" s="63"/>
      <c r="E99" s="63"/>
      <c r="F99" s="63"/>
      <c r="G99" s="61"/>
      <c r="H99" s="61"/>
      <c r="I99" s="61"/>
      <c r="J99" s="61"/>
      <c r="K99" s="61"/>
      <c r="L99" s="61"/>
      <c r="M99" s="61"/>
    </row>
    <row r="100" spans="1:13" x14ac:dyDescent="0.25">
      <c r="A100" s="63"/>
      <c r="B100" s="63"/>
      <c r="C100" s="63"/>
      <c r="D100" s="63"/>
      <c r="E100" s="63"/>
      <c r="F100" s="63"/>
      <c r="G100" s="61"/>
      <c r="H100" s="61"/>
      <c r="I100" s="61"/>
      <c r="J100" s="61"/>
      <c r="K100" s="61"/>
      <c r="L100" s="61"/>
      <c r="M100" s="61"/>
    </row>
    <row r="101" spans="1:13" x14ac:dyDescent="0.25">
      <c r="A101" s="63"/>
      <c r="B101" s="63"/>
      <c r="C101" s="63"/>
      <c r="D101" s="63"/>
      <c r="E101" s="63"/>
      <c r="F101" s="63"/>
      <c r="G101" s="61"/>
      <c r="H101" s="61"/>
      <c r="I101" s="61"/>
      <c r="J101" s="61"/>
      <c r="K101" s="61"/>
      <c r="L101" s="61"/>
      <c r="M101" s="61"/>
    </row>
    <row r="102" spans="1:13" x14ac:dyDescent="0.25">
      <c r="A102" s="63"/>
      <c r="B102" s="63"/>
      <c r="C102" s="63"/>
      <c r="D102" s="63"/>
      <c r="E102" s="63"/>
      <c r="F102" s="63"/>
      <c r="G102" s="61"/>
      <c r="H102" s="61"/>
      <c r="I102" s="61"/>
      <c r="J102" s="61"/>
      <c r="K102" s="61"/>
      <c r="L102" s="61"/>
      <c r="M102" s="61"/>
    </row>
    <row r="103" spans="1:13" x14ac:dyDescent="0.25">
      <c r="A103" s="63"/>
      <c r="B103" s="63"/>
      <c r="C103" s="63"/>
      <c r="D103" s="63"/>
      <c r="E103" s="63"/>
      <c r="F103" s="63"/>
      <c r="G103" s="61"/>
      <c r="H103" s="61"/>
      <c r="I103" s="61"/>
      <c r="J103" s="61"/>
      <c r="K103" s="61"/>
      <c r="L103" s="61"/>
      <c r="M103" s="61"/>
    </row>
    <row r="104" spans="1:13" x14ac:dyDescent="0.25">
      <c r="A104" s="63"/>
      <c r="B104" s="63"/>
      <c r="C104" s="63"/>
      <c r="D104" s="63"/>
      <c r="E104" s="63"/>
      <c r="F104" s="63"/>
      <c r="G104" s="61"/>
      <c r="H104" s="61"/>
      <c r="I104" s="61"/>
      <c r="J104" s="61"/>
      <c r="K104" s="61"/>
      <c r="L104" s="61"/>
      <c r="M104" s="61"/>
    </row>
    <row r="105" spans="1:13" x14ac:dyDescent="0.25">
      <c r="A105" s="63"/>
      <c r="B105" s="63"/>
      <c r="C105" s="63"/>
      <c r="D105" s="63"/>
      <c r="E105" s="63"/>
      <c r="F105" s="63"/>
      <c r="G105" s="61"/>
      <c r="H105" s="61"/>
      <c r="I105" s="61"/>
      <c r="J105" s="61"/>
      <c r="K105" s="61"/>
      <c r="L105" s="61"/>
      <c r="M105" s="61"/>
    </row>
    <row r="106" spans="1:13" x14ac:dyDescent="0.25">
      <c r="A106" s="63"/>
      <c r="B106" s="63"/>
      <c r="C106" s="63"/>
      <c r="D106" s="63"/>
      <c r="E106" s="63"/>
      <c r="F106" s="63"/>
      <c r="G106" s="61"/>
      <c r="H106" s="61"/>
      <c r="I106" s="61"/>
      <c r="J106" s="61"/>
      <c r="K106" s="61"/>
      <c r="L106" s="61"/>
      <c r="M106" s="61"/>
    </row>
    <row r="107" spans="1:13" x14ac:dyDescent="0.25">
      <c r="A107" s="63"/>
      <c r="B107" s="63"/>
      <c r="C107" s="63"/>
      <c r="D107" s="63"/>
      <c r="E107" s="63"/>
      <c r="F107" s="63"/>
      <c r="G107" s="61"/>
      <c r="H107" s="61"/>
      <c r="I107" s="61"/>
      <c r="J107" s="61"/>
      <c r="K107" s="61"/>
      <c r="L107" s="61"/>
      <c r="M107" s="61"/>
    </row>
    <row r="108" spans="1:13" x14ac:dyDescent="0.25">
      <c r="A108" s="63"/>
      <c r="B108" s="63"/>
      <c r="C108" s="63"/>
      <c r="D108" s="63"/>
      <c r="E108" s="63"/>
      <c r="F108" s="63"/>
      <c r="G108" s="61"/>
      <c r="H108" s="61"/>
      <c r="I108" s="61"/>
      <c r="J108" s="61"/>
      <c r="K108" s="61"/>
      <c r="L108" s="61"/>
      <c r="M108" s="61"/>
    </row>
    <row r="109" spans="1:13" x14ac:dyDescent="0.25">
      <c r="A109" s="63"/>
      <c r="B109" s="63"/>
      <c r="C109" s="63"/>
      <c r="D109" s="63"/>
      <c r="E109" s="63"/>
      <c r="F109" s="63"/>
      <c r="G109" s="61"/>
      <c r="H109" s="61"/>
      <c r="I109" s="61"/>
      <c r="J109" s="61"/>
      <c r="K109" s="61"/>
      <c r="L109" s="61"/>
      <c r="M109" s="61"/>
    </row>
    <row r="110" spans="1:13" x14ac:dyDescent="0.25">
      <c r="A110" s="63"/>
      <c r="B110" s="63"/>
      <c r="C110" s="63"/>
      <c r="D110" s="63"/>
      <c r="E110" s="63"/>
      <c r="F110" s="63"/>
      <c r="G110" s="61"/>
      <c r="H110" s="61"/>
      <c r="I110" s="61"/>
      <c r="J110" s="61"/>
      <c r="K110" s="61"/>
      <c r="L110" s="61"/>
      <c r="M110" s="61"/>
    </row>
    <row r="111" spans="1:13" x14ac:dyDescent="0.25">
      <c r="A111" s="63"/>
      <c r="B111" s="63"/>
      <c r="C111" s="63"/>
      <c r="D111" s="63"/>
      <c r="E111" s="63"/>
      <c r="F111" s="63"/>
      <c r="G111" s="61"/>
      <c r="H111" s="61"/>
      <c r="I111" s="61"/>
      <c r="J111" s="61"/>
      <c r="K111" s="61"/>
      <c r="L111" s="61"/>
      <c r="M111" s="61"/>
    </row>
    <row r="112" spans="1:13" x14ac:dyDescent="0.25">
      <c r="A112" s="63"/>
      <c r="B112" s="63"/>
      <c r="C112" s="63"/>
      <c r="D112" s="63"/>
      <c r="E112" s="63"/>
      <c r="F112" s="63"/>
      <c r="G112" s="61"/>
      <c r="H112" s="61"/>
      <c r="I112" s="61"/>
      <c r="J112" s="61"/>
      <c r="K112" s="61"/>
      <c r="L112" s="61"/>
      <c r="M112" s="61"/>
    </row>
    <row r="113" spans="1:13" x14ac:dyDescent="0.25">
      <c r="A113" s="63"/>
      <c r="B113" s="63"/>
      <c r="C113" s="63"/>
      <c r="D113" s="63"/>
      <c r="E113" s="63"/>
      <c r="F113" s="63"/>
      <c r="G113" s="61"/>
      <c r="H113" s="61"/>
      <c r="I113" s="61"/>
      <c r="J113" s="61"/>
      <c r="K113" s="61"/>
      <c r="L113" s="61"/>
      <c r="M113" s="61"/>
    </row>
    <row r="114" spans="1:13" x14ac:dyDescent="0.25">
      <c r="A114" s="63"/>
      <c r="B114" s="63"/>
      <c r="C114" s="63"/>
      <c r="D114" s="63"/>
      <c r="E114" s="63"/>
      <c r="F114" s="63"/>
      <c r="G114" s="61"/>
      <c r="H114" s="61"/>
      <c r="I114" s="61"/>
      <c r="J114" s="61"/>
      <c r="K114" s="61"/>
      <c r="L114" s="61"/>
      <c r="M114" s="61"/>
    </row>
    <row r="115" spans="1:13" x14ac:dyDescent="0.25">
      <c r="A115" s="63"/>
      <c r="B115" s="63"/>
      <c r="C115" s="63"/>
      <c r="D115" s="63"/>
      <c r="E115" s="63"/>
      <c r="F115" s="63"/>
      <c r="G115" s="61"/>
      <c r="H115" s="61"/>
      <c r="I115" s="61"/>
      <c r="J115" s="61"/>
      <c r="K115" s="61"/>
      <c r="L115" s="61"/>
      <c r="M115" s="61"/>
    </row>
    <row r="116" spans="1:13" x14ac:dyDescent="0.25">
      <c r="A116" s="63"/>
      <c r="B116" s="63"/>
      <c r="C116" s="63"/>
      <c r="D116" s="63"/>
      <c r="E116" s="63"/>
      <c r="F116" s="63"/>
      <c r="G116" s="61"/>
      <c r="H116" s="61"/>
      <c r="I116" s="61"/>
      <c r="J116" s="61"/>
      <c r="K116" s="61"/>
      <c r="L116" s="61"/>
      <c r="M116" s="61"/>
    </row>
    <row r="117" spans="1:13" x14ac:dyDescent="0.25">
      <c r="A117" s="63"/>
      <c r="B117" s="63"/>
      <c r="C117" s="63"/>
      <c r="D117" s="63"/>
      <c r="E117" s="63"/>
      <c r="F117" s="63"/>
      <c r="G117" s="61"/>
      <c r="H117" s="61"/>
      <c r="I117" s="61"/>
      <c r="J117" s="61"/>
      <c r="K117" s="61"/>
      <c r="L117" s="61"/>
      <c r="M117" s="61"/>
    </row>
    <row r="118" spans="1:13" x14ac:dyDescent="0.25">
      <c r="A118" s="63"/>
      <c r="B118" s="63"/>
      <c r="C118" s="63"/>
      <c r="D118" s="63"/>
      <c r="E118" s="63"/>
      <c r="F118" s="63"/>
      <c r="G118" s="61"/>
      <c r="H118" s="61"/>
      <c r="I118" s="61"/>
      <c r="J118" s="61"/>
      <c r="K118" s="61"/>
      <c r="L118" s="61"/>
      <c r="M118" s="61"/>
    </row>
    <row r="119" spans="1:13" x14ac:dyDescent="0.25">
      <c r="A119" s="63"/>
      <c r="B119" s="63"/>
      <c r="C119" s="63"/>
      <c r="D119" s="63"/>
      <c r="E119" s="63"/>
      <c r="F119" s="63"/>
      <c r="G119" s="61"/>
      <c r="H119" s="61"/>
      <c r="I119" s="61"/>
      <c r="J119" s="61"/>
      <c r="K119" s="61"/>
      <c r="L119" s="61"/>
      <c r="M119" s="61"/>
    </row>
    <row r="120" spans="1:13" x14ac:dyDescent="0.25">
      <c r="A120" s="63"/>
      <c r="B120" s="63"/>
      <c r="C120" s="63"/>
      <c r="D120" s="63"/>
      <c r="E120" s="63"/>
      <c r="F120" s="63"/>
      <c r="G120" s="61"/>
      <c r="H120" s="61"/>
      <c r="I120" s="61"/>
      <c r="J120" s="61"/>
      <c r="K120" s="61"/>
      <c r="L120" s="61"/>
      <c r="M120" s="61"/>
    </row>
    <row r="121" spans="1:13" x14ac:dyDescent="0.25">
      <c r="A121" s="63"/>
      <c r="B121" s="63"/>
      <c r="C121" s="63"/>
      <c r="D121" s="63"/>
      <c r="E121" s="63"/>
      <c r="F121" s="63"/>
      <c r="G121" s="61"/>
      <c r="H121" s="61"/>
      <c r="I121" s="61"/>
      <c r="J121" s="61"/>
      <c r="K121" s="61"/>
      <c r="L121" s="61"/>
      <c r="M121" s="61"/>
    </row>
    <row r="122" spans="1:13" x14ac:dyDescent="0.25">
      <c r="A122" s="63"/>
      <c r="B122" s="63"/>
      <c r="C122" s="63"/>
      <c r="D122" s="63"/>
      <c r="E122" s="63"/>
      <c r="F122" s="63"/>
      <c r="G122" s="61"/>
      <c r="H122" s="61"/>
      <c r="I122" s="61"/>
      <c r="J122" s="61"/>
      <c r="K122" s="61"/>
      <c r="L122" s="61"/>
      <c r="M122" s="61"/>
    </row>
    <row r="123" spans="1:13" x14ac:dyDescent="0.25">
      <c r="A123" s="63"/>
      <c r="B123" s="63"/>
      <c r="C123" s="63"/>
      <c r="D123" s="63"/>
      <c r="E123" s="63"/>
      <c r="F123" s="63"/>
      <c r="G123" s="61"/>
      <c r="H123" s="61"/>
      <c r="I123" s="61"/>
      <c r="J123" s="61"/>
      <c r="K123" s="61"/>
      <c r="L123" s="61"/>
      <c r="M123" s="61"/>
    </row>
    <row r="124" spans="1:13" x14ac:dyDescent="0.25">
      <c r="A124" s="63"/>
      <c r="B124" s="63"/>
      <c r="C124" s="63"/>
      <c r="D124" s="63"/>
      <c r="E124" s="63"/>
      <c r="F124" s="63"/>
      <c r="G124" s="61"/>
      <c r="H124" s="61"/>
      <c r="I124" s="61"/>
      <c r="J124" s="61"/>
      <c r="K124" s="61"/>
      <c r="L124" s="61"/>
      <c r="M124" s="61"/>
    </row>
    <row r="125" spans="1:13" x14ac:dyDescent="0.25">
      <c r="A125" s="63"/>
      <c r="B125" s="63"/>
      <c r="C125" s="63"/>
      <c r="D125" s="63"/>
      <c r="E125" s="63"/>
      <c r="F125" s="63"/>
      <c r="G125" s="61"/>
      <c r="H125" s="61"/>
      <c r="I125" s="61"/>
      <c r="J125" s="61"/>
      <c r="K125" s="61"/>
      <c r="L125" s="61"/>
      <c r="M125" s="61"/>
    </row>
    <row r="126" spans="1:13" x14ac:dyDescent="0.25">
      <c r="A126" s="63"/>
      <c r="B126" s="63"/>
      <c r="C126" s="63"/>
      <c r="D126" s="63"/>
      <c r="E126" s="63"/>
      <c r="F126" s="63"/>
      <c r="G126" s="61"/>
      <c r="H126" s="61"/>
      <c r="I126" s="61"/>
      <c r="J126" s="61"/>
      <c r="K126" s="61"/>
      <c r="L126" s="61"/>
      <c r="M126" s="61"/>
    </row>
    <row r="127" spans="1:13" x14ac:dyDescent="0.25">
      <c r="A127" s="63"/>
      <c r="B127" s="63"/>
      <c r="C127" s="63"/>
      <c r="D127" s="63"/>
      <c r="E127" s="63"/>
      <c r="F127" s="63"/>
      <c r="G127" s="61"/>
      <c r="H127" s="61"/>
      <c r="I127" s="61"/>
      <c r="J127" s="61"/>
      <c r="K127" s="61"/>
      <c r="L127" s="61"/>
      <c r="M127" s="61"/>
    </row>
    <row r="128" spans="1:13" x14ac:dyDescent="0.25">
      <c r="A128" s="63"/>
      <c r="B128" s="63"/>
      <c r="C128" s="63"/>
      <c r="D128" s="63"/>
      <c r="E128" s="63"/>
      <c r="F128" s="63"/>
      <c r="G128" s="61"/>
      <c r="H128" s="61"/>
      <c r="I128" s="61"/>
      <c r="J128" s="61"/>
      <c r="K128" s="61"/>
      <c r="L128" s="61"/>
      <c r="M128" s="61"/>
    </row>
    <row r="129" spans="1:13" x14ac:dyDescent="0.25">
      <c r="A129" s="63"/>
      <c r="B129" s="63"/>
      <c r="C129" s="63"/>
      <c r="D129" s="63"/>
      <c r="E129" s="63"/>
      <c r="F129" s="63"/>
      <c r="G129" s="61"/>
      <c r="H129" s="61"/>
      <c r="I129" s="61"/>
      <c r="J129" s="61"/>
      <c r="K129" s="61"/>
      <c r="L129" s="61"/>
      <c r="M129" s="61"/>
    </row>
    <row r="130" spans="1:13" x14ac:dyDescent="0.25">
      <c r="A130" s="63"/>
      <c r="B130" s="63"/>
      <c r="C130" s="63"/>
      <c r="D130" s="63"/>
      <c r="E130" s="63"/>
      <c r="F130" s="63"/>
      <c r="G130" s="61"/>
      <c r="H130" s="61"/>
      <c r="I130" s="61"/>
      <c r="J130" s="61"/>
      <c r="K130" s="61"/>
      <c r="L130" s="61"/>
      <c r="M130" s="61"/>
    </row>
    <row r="131" spans="1:13" x14ac:dyDescent="0.25">
      <c r="A131" s="63"/>
      <c r="B131" s="63"/>
      <c r="C131" s="63"/>
      <c r="D131" s="63"/>
      <c r="E131" s="63"/>
      <c r="F131" s="63"/>
      <c r="G131" s="61"/>
      <c r="H131" s="61"/>
      <c r="I131" s="61"/>
      <c r="J131" s="61"/>
      <c r="K131" s="61"/>
      <c r="L131" s="61"/>
      <c r="M131" s="61"/>
    </row>
    <row r="132" spans="1:13" x14ac:dyDescent="0.25">
      <c r="A132" s="63"/>
      <c r="B132" s="63"/>
      <c r="C132" s="63"/>
      <c r="D132" s="63"/>
      <c r="E132" s="63"/>
      <c r="F132" s="63"/>
      <c r="G132" s="61"/>
      <c r="H132" s="61"/>
      <c r="I132" s="61"/>
      <c r="J132" s="61"/>
      <c r="K132" s="61"/>
      <c r="L132" s="61"/>
      <c r="M132" s="61"/>
    </row>
    <row r="133" spans="1:13" x14ac:dyDescent="0.25">
      <c r="A133" s="63"/>
      <c r="B133" s="63"/>
      <c r="C133" s="63"/>
      <c r="D133" s="63"/>
      <c r="E133" s="63"/>
      <c r="F133" s="63"/>
      <c r="G133" s="61"/>
      <c r="H133" s="61"/>
      <c r="I133" s="61"/>
      <c r="J133" s="61"/>
      <c r="K133" s="61"/>
      <c r="L133" s="61"/>
      <c r="M133" s="61"/>
    </row>
    <row r="134" spans="1:13" x14ac:dyDescent="0.25">
      <c r="A134" s="63"/>
      <c r="B134" s="63"/>
      <c r="C134" s="63"/>
      <c r="D134" s="63"/>
      <c r="E134" s="63"/>
      <c r="F134" s="63"/>
      <c r="G134" s="61"/>
      <c r="H134" s="61"/>
      <c r="I134" s="61"/>
      <c r="J134" s="61"/>
      <c r="K134" s="61"/>
      <c r="L134" s="61"/>
      <c r="M134" s="61"/>
    </row>
    <row r="135" spans="1:13" x14ac:dyDescent="0.25">
      <c r="A135" s="63"/>
      <c r="B135" s="63"/>
      <c r="C135" s="63"/>
      <c r="D135" s="63"/>
      <c r="E135" s="63"/>
      <c r="F135" s="63"/>
      <c r="G135" s="61"/>
      <c r="H135" s="61"/>
      <c r="I135" s="61"/>
      <c r="J135" s="61"/>
      <c r="K135" s="61"/>
      <c r="L135" s="61"/>
      <c r="M135" s="61"/>
    </row>
    <row r="136" spans="1:13" x14ac:dyDescent="0.25">
      <c r="A136" s="63"/>
      <c r="B136" s="63"/>
      <c r="C136" s="63"/>
      <c r="D136" s="63"/>
      <c r="E136" s="63"/>
      <c r="F136" s="63"/>
      <c r="G136" s="61"/>
      <c r="H136" s="61"/>
      <c r="I136" s="61"/>
      <c r="J136" s="61"/>
      <c r="K136" s="61"/>
      <c r="L136" s="61"/>
      <c r="M136" s="61"/>
    </row>
    <row r="137" spans="1:13" x14ac:dyDescent="0.25">
      <c r="A137" s="63"/>
      <c r="B137" s="63"/>
      <c r="C137" s="63"/>
      <c r="D137" s="63"/>
      <c r="E137" s="63"/>
      <c r="F137" s="63"/>
      <c r="G137" s="61"/>
      <c r="H137" s="61"/>
      <c r="I137" s="61"/>
      <c r="J137" s="61"/>
      <c r="K137" s="61"/>
      <c r="L137" s="61"/>
      <c r="M137" s="61"/>
    </row>
    <row r="138" spans="1:13" x14ac:dyDescent="0.25">
      <c r="A138" s="63"/>
      <c r="B138" s="63"/>
      <c r="C138" s="63"/>
      <c r="D138" s="63"/>
      <c r="E138" s="63"/>
      <c r="F138" s="63"/>
      <c r="G138" s="61"/>
      <c r="H138" s="61"/>
      <c r="I138" s="61"/>
      <c r="J138" s="61"/>
      <c r="K138" s="61"/>
      <c r="L138" s="61"/>
      <c r="M138" s="61"/>
    </row>
    <row r="139" spans="1:13" x14ac:dyDescent="0.25">
      <c r="A139" s="63"/>
      <c r="B139" s="63"/>
      <c r="C139" s="63"/>
      <c r="D139" s="63"/>
      <c r="E139" s="63"/>
      <c r="F139" s="63"/>
      <c r="G139" s="61"/>
      <c r="H139" s="61"/>
      <c r="I139" s="61"/>
      <c r="J139" s="61"/>
      <c r="K139" s="61"/>
      <c r="L139" s="61"/>
      <c r="M139" s="61"/>
    </row>
    <row r="140" spans="1:13" x14ac:dyDescent="0.25">
      <c r="A140" s="63"/>
      <c r="B140" s="63"/>
      <c r="C140" s="63"/>
      <c r="D140" s="63"/>
      <c r="E140" s="63"/>
      <c r="F140" s="63"/>
      <c r="G140" s="61"/>
      <c r="H140" s="61"/>
      <c r="I140" s="61"/>
      <c r="J140" s="61"/>
      <c r="K140" s="61"/>
      <c r="L140" s="61"/>
      <c r="M140" s="61"/>
    </row>
    <row r="141" spans="1:13" x14ac:dyDescent="0.25">
      <c r="A141" s="63"/>
      <c r="B141" s="63"/>
      <c r="C141" s="63"/>
      <c r="D141" s="63"/>
      <c r="E141" s="63"/>
      <c r="F141" s="63"/>
      <c r="G141" s="61"/>
      <c r="H141" s="61"/>
      <c r="I141" s="61"/>
      <c r="J141" s="61"/>
      <c r="K141" s="61"/>
      <c r="L141" s="61"/>
      <c r="M141" s="61"/>
    </row>
    <row r="142" spans="1:13" x14ac:dyDescent="0.25">
      <c r="A142" s="63"/>
      <c r="B142" s="63"/>
      <c r="C142" s="63"/>
      <c r="D142" s="63"/>
      <c r="E142" s="63"/>
      <c r="F142" s="63"/>
      <c r="G142" s="61"/>
      <c r="H142" s="61"/>
      <c r="I142" s="61"/>
      <c r="J142" s="61"/>
      <c r="K142" s="61"/>
      <c r="L142" s="61"/>
      <c r="M142" s="61"/>
    </row>
    <row r="143" spans="1:13" x14ac:dyDescent="0.25">
      <c r="A143" s="63"/>
      <c r="B143" s="63"/>
      <c r="C143" s="63"/>
      <c r="D143" s="63"/>
      <c r="E143" s="63"/>
      <c r="F143" s="63"/>
      <c r="G143" s="61"/>
      <c r="H143" s="61"/>
      <c r="I143" s="61"/>
      <c r="J143" s="61"/>
      <c r="K143" s="61"/>
      <c r="L143" s="61"/>
      <c r="M143" s="61"/>
    </row>
    <row r="144" spans="1:13" x14ac:dyDescent="0.25">
      <c r="A144" s="63"/>
      <c r="B144" s="63"/>
      <c r="C144" s="63"/>
      <c r="D144" s="63"/>
      <c r="E144" s="63"/>
      <c r="F144" s="63"/>
      <c r="G144" s="61"/>
      <c r="H144" s="61"/>
      <c r="I144" s="61"/>
      <c r="J144" s="61"/>
      <c r="K144" s="61"/>
      <c r="L144" s="61"/>
      <c r="M144" s="61"/>
    </row>
    <row r="145" spans="1:13" x14ac:dyDescent="0.25">
      <c r="A145" s="63"/>
      <c r="B145" s="63"/>
      <c r="C145" s="63"/>
      <c r="D145" s="63"/>
      <c r="E145" s="63"/>
      <c r="F145" s="63"/>
      <c r="G145" s="61"/>
      <c r="H145" s="61"/>
      <c r="I145" s="61"/>
      <c r="J145" s="61"/>
      <c r="K145" s="61"/>
      <c r="L145" s="61"/>
      <c r="M145" s="61"/>
    </row>
    <row r="146" spans="1:13" x14ac:dyDescent="0.25">
      <c r="A146" s="63"/>
      <c r="B146" s="63"/>
      <c r="C146" s="63"/>
      <c r="D146" s="63"/>
      <c r="E146" s="63"/>
      <c r="F146" s="63"/>
      <c r="G146" s="61"/>
      <c r="H146" s="61"/>
      <c r="I146" s="61"/>
      <c r="J146" s="61"/>
      <c r="K146" s="61"/>
      <c r="L146" s="61"/>
      <c r="M146" s="61"/>
    </row>
    <row r="147" spans="1:13" x14ac:dyDescent="0.25">
      <c r="A147" s="63"/>
      <c r="B147" s="63"/>
      <c r="C147" s="63"/>
      <c r="D147" s="63"/>
      <c r="E147" s="63"/>
      <c r="F147" s="63"/>
      <c r="G147" s="61"/>
      <c r="H147" s="61"/>
      <c r="I147" s="61"/>
      <c r="J147" s="61"/>
      <c r="K147" s="61"/>
      <c r="L147" s="61"/>
      <c r="M147" s="61"/>
    </row>
    <row r="148" spans="1:13" x14ac:dyDescent="0.25">
      <c r="A148" s="63"/>
      <c r="B148" s="63"/>
      <c r="C148" s="63"/>
      <c r="D148" s="63"/>
      <c r="E148" s="63"/>
      <c r="F148" s="63"/>
      <c r="G148" s="61"/>
      <c r="H148" s="61"/>
      <c r="I148" s="61"/>
      <c r="J148" s="61"/>
      <c r="K148" s="61"/>
      <c r="L148" s="61"/>
      <c r="M148" s="61"/>
    </row>
    <row r="149" spans="1:13" x14ac:dyDescent="0.25">
      <c r="A149" s="63"/>
      <c r="B149" s="63"/>
      <c r="C149" s="63"/>
      <c r="D149" s="63"/>
      <c r="E149" s="63"/>
      <c r="F149" s="63"/>
      <c r="G149" s="61"/>
      <c r="H149" s="61"/>
      <c r="I149" s="61"/>
      <c r="J149" s="61"/>
      <c r="K149" s="61"/>
      <c r="L149" s="61"/>
      <c r="M149" s="61"/>
    </row>
    <row r="150" spans="1:13" x14ac:dyDescent="0.25">
      <c r="A150" s="63"/>
      <c r="B150" s="63"/>
      <c r="C150" s="63"/>
      <c r="D150" s="63"/>
      <c r="E150" s="63"/>
      <c r="F150" s="63"/>
      <c r="G150" s="61"/>
      <c r="H150" s="61"/>
      <c r="I150" s="61"/>
      <c r="J150" s="61"/>
      <c r="K150" s="61"/>
      <c r="L150" s="61"/>
      <c r="M150" s="61"/>
    </row>
    <row r="151" spans="1:13" x14ac:dyDescent="0.25">
      <c r="A151" s="63"/>
      <c r="B151" s="63"/>
      <c r="C151" s="63"/>
      <c r="D151" s="63"/>
      <c r="E151" s="63"/>
      <c r="F151" s="63"/>
      <c r="G151" s="61"/>
      <c r="H151" s="61"/>
      <c r="I151" s="61"/>
      <c r="J151" s="61"/>
      <c r="K151" s="61"/>
      <c r="L151" s="61"/>
      <c r="M151" s="61"/>
    </row>
    <row r="152" spans="1:13" x14ac:dyDescent="0.25">
      <c r="A152" s="63"/>
      <c r="B152" s="63"/>
      <c r="C152" s="63"/>
      <c r="D152" s="63"/>
      <c r="E152" s="63"/>
      <c r="F152" s="63"/>
      <c r="G152" s="61"/>
      <c r="H152" s="61"/>
      <c r="I152" s="61"/>
      <c r="J152" s="61"/>
      <c r="K152" s="61"/>
      <c r="L152" s="61"/>
      <c r="M152" s="61"/>
    </row>
    <row r="153" spans="1:13" x14ac:dyDescent="0.25">
      <c r="A153" s="63"/>
      <c r="B153" s="63"/>
      <c r="C153" s="63"/>
      <c r="D153" s="63"/>
      <c r="E153" s="63"/>
      <c r="F153" s="63"/>
      <c r="G153" s="61"/>
      <c r="H153" s="61"/>
      <c r="I153" s="61"/>
      <c r="J153" s="61"/>
      <c r="K153" s="61"/>
      <c r="L153" s="61"/>
      <c r="M153" s="61"/>
    </row>
    <row r="154" spans="1:13" x14ac:dyDescent="0.25">
      <c r="A154" s="63"/>
      <c r="B154" s="63"/>
      <c r="C154" s="63"/>
      <c r="D154" s="63"/>
      <c r="E154" s="63"/>
      <c r="F154" s="63"/>
      <c r="G154" s="61"/>
      <c r="H154" s="61"/>
      <c r="I154" s="61"/>
      <c r="J154" s="61"/>
      <c r="K154" s="61"/>
      <c r="L154" s="61"/>
      <c r="M154" s="61"/>
    </row>
    <row r="155" spans="1:13" x14ac:dyDescent="0.25">
      <c r="A155" s="63"/>
      <c r="B155" s="63"/>
      <c r="C155" s="63"/>
      <c r="D155" s="63"/>
      <c r="E155" s="63"/>
      <c r="F155" s="63"/>
      <c r="G155" s="61"/>
      <c r="H155" s="61"/>
      <c r="I155" s="61"/>
      <c r="J155" s="61"/>
      <c r="K155" s="61"/>
      <c r="L155" s="61"/>
      <c r="M155" s="61"/>
    </row>
    <row r="156" spans="1:13" x14ac:dyDescent="0.25">
      <c r="A156" s="63"/>
      <c r="B156" s="63"/>
      <c r="C156" s="63"/>
      <c r="D156" s="63"/>
      <c r="E156" s="63"/>
      <c r="F156" s="63"/>
      <c r="G156" s="61"/>
      <c r="H156" s="61"/>
      <c r="I156" s="61"/>
      <c r="J156" s="61"/>
      <c r="K156" s="61"/>
      <c r="L156" s="61"/>
      <c r="M156" s="61"/>
    </row>
    <row r="157" spans="1:13" x14ac:dyDescent="0.25">
      <c r="A157" s="63"/>
      <c r="B157" s="63"/>
      <c r="C157" s="63"/>
      <c r="D157" s="63"/>
      <c r="E157" s="63"/>
      <c r="F157" s="63"/>
      <c r="G157" s="61"/>
      <c r="H157" s="61"/>
      <c r="I157" s="61"/>
      <c r="J157" s="61"/>
      <c r="K157" s="61"/>
      <c r="L157" s="61"/>
      <c r="M157" s="61"/>
    </row>
    <row r="158" spans="1:13" x14ac:dyDescent="0.25">
      <c r="A158" s="63"/>
      <c r="B158" s="63"/>
      <c r="C158" s="63"/>
      <c r="D158" s="63"/>
      <c r="E158" s="63"/>
      <c r="F158" s="63"/>
      <c r="G158" s="61"/>
      <c r="H158" s="61"/>
      <c r="I158" s="61"/>
      <c r="J158" s="61"/>
      <c r="K158" s="61"/>
      <c r="L158" s="61"/>
      <c r="M158" s="61"/>
    </row>
    <row r="159" spans="1:13" x14ac:dyDescent="0.25">
      <c r="A159" s="63"/>
      <c r="B159" s="63"/>
      <c r="C159" s="63"/>
      <c r="D159" s="63"/>
      <c r="E159" s="63"/>
      <c r="F159" s="63"/>
      <c r="G159" s="61"/>
      <c r="H159" s="61"/>
      <c r="I159" s="61"/>
      <c r="J159" s="61"/>
      <c r="K159" s="61"/>
      <c r="L159" s="61"/>
      <c r="M159" s="61"/>
    </row>
    <row r="160" spans="1:13" x14ac:dyDescent="0.25">
      <c r="A160" s="63"/>
      <c r="B160" s="63"/>
      <c r="C160" s="63"/>
      <c r="D160" s="63"/>
      <c r="E160" s="63"/>
      <c r="F160" s="63"/>
      <c r="G160" s="61"/>
      <c r="H160" s="61"/>
      <c r="I160" s="61"/>
      <c r="J160" s="61"/>
      <c r="K160" s="61"/>
      <c r="L160" s="61"/>
      <c r="M160" s="61"/>
    </row>
    <row r="161" spans="1:13" x14ac:dyDescent="0.25">
      <c r="A161" s="63"/>
      <c r="B161" s="63"/>
      <c r="C161" s="63"/>
      <c r="D161" s="63"/>
      <c r="E161" s="63"/>
      <c r="F161" s="63"/>
      <c r="G161" s="61"/>
      <c r="H161" s="61"/>
      <c r="I161" s="61"/>
      <c r="J161" s="61"/>
      <c r="K161" s="61"/>
      <c r="L161" s="61"/>
      <c r="M161" s="61"/>
    </row>
    <row r="162" spans="1:13" x14ac:dyDescent="0.25">
      <c r="A162" s="63"/>
      <c r="B162" s="63"/>
      <c r="C162" s="63"/>
      <c r="D162" s="63"/>
      <c r="E162" s="63"/>
      <c r="F162" s="63"/>
      <c r="G162" s="61"/>
      <c r="H162" s="61"/>
      <c r="I162" s="61"/>
      <c r="J162" s="61"/>
      <c r="K162" s="61"/>
      <c r="L162" s="61"/>
      <c r="M162" s="61"/>
    </row>
    <row r="163" spans="1:13" x14ac:dyDescent="0.25">
      <c r="A163" s="63"/>
      <c r="B163" s="63"/>
      <c r="C163" s="63"/>
      <c r="D163" s="63"/>
      <c r="E163" s="63"/>
      <c r="F163" s="63"/>
      <c r="G163" s="61"/>
      <c r="H163" s="61"/>
      <c r="I163" s="61"/>
      <c r="J163" s="61"/>
      <c r="K163" s="61"/>
      <c r="L163" s="61"/>
      <c r="M163" s="61"/>
    </row>
    <row r="164" spans="1:13" x14ac:dyDescent="0.25">
      <c r="A164" s="63"/>
      <c r="B164" s="63"/>
      <c r="C164" s="63"/>
      <c r="D164" s="63"/>
      <c r="E164" s="63"/>
      <c r="F164" s="63"/>
      <c r="G164" s="55"/>
      <c r="H164" s="55"/>
      <c r="I164" s="55"/>
      <c r="J164" s="55"/>
      <c r="K164" s="55"/>
      <c r="L164" s="55"/>
      <c r="M164" s="55"/>
    </row>
    <row r="165" spans="1:13" x14ac:dyDescent="0.25">
      <c r="A165" s="63"/>
      <c r="B165" s="63"/>
      <c r="C165" s="63"/>
      <c r="D165" s="63"/>
      <c r="E165" s="63"/>
      <c r="F165" s="63"/>
      <c r="G165" s="55"/>
      <c r="H165" s="55"/>
      <c r="I165" s="55"/>
      <c r="J165" s="55"/>
      <c r="K165" s="55"/>
      <c r="L165" s="55"/>
      <c r="M165" s="55"/>
    </row>
    <row r="166" spans="1:13" x14ac:dyDescent="0.25">
      <c r="A166" s="63"/>
      <c r="B166" s="63"/>
      <c r="C166" s="63"/>
      <c r="D166" s="63"/>
      <c r="E166" s="63"/>
      <c r="F166" s="63"/>
      <c r="G166" s="55"/>
      <c r="H166" s="55"/>
      <c r="I166" s="55"/>
      <c r="J166" s="55"/>
      <c r="K166" s="55"/>
      <c r="L166" s="55"/>
      <c r="M166" s="55"/>
    </row>
    <row r="167" spans="1:13" x14ac:dyDescent="0.25">
      <c r="A167" s="63"/>
      <c r="B167" s="63"/>
      <c r="C167" s="63"/>
      <c r="D167" s="63"/>
      <c r="E167" s="63"/>
      <c r="F167" s="63"/>
      <c r="G167" s="55"/>
      <c r="H167" s="55"/>
      <c r="I167" s="55"/>
      <c r="J167" s="55"/>
      <c r="K167" s="55"/>
      <c r="L167" s="55"/>
      <c r="M167" s="55"/>
    </row>
    <row r="168" spans="1:13" x14ac:dyDescent="0.25">
      <c r="A168" s="63"/>
      <c r="B168" s="63"/>
      <c r="C168" s="63"/>
      <c r="D168" s="63"/>
      <c r="E168" s="63"/>
      <c r="F168" s="63"/>
      <c r="G168" s="55"/>
      <c r="H168" s="55"/>
      <c r="I168" s="55"/>
      <c r="J168" s="55"/>
      <c r="K168" s="55"/>
      <c r="L168" s="55"/>
      <c r="M168" s="55"/>
    </row>
    <row r="169" spans="1:13" x14ac:dyDescent="0.25">
      <c r="A169" s="63"/>
      <c r="B169" s="63"/>
      <c r="C169" s="63"/>
      <c r="D169" s="63"/>
      <c r="E169" s="63"/>
      <c r="F169" s="63"/>
      <c r="G169" s="55"/>
      <c r="H169" s="55"/>
      <c r="I169" s="55"/>
      <c r="J169" s="55"/>
      <c r="K169" s="55"/>
      <c r="L169" s="55"/>
      <c r="M169" s="55"/>
    </row>
    <row r="170" spans="1:13" x14ac:dyDescent="0.25">
      <c r="A170" s="63"/>
      <c r="B170" s="63"/>
      <c r="C170" s="63"/>
      <c r="D170" s="63"/>
      <c r="E170" s="63"/>
      <c r="F170" s="63"/>
      <c r="G170" s="55"/>
      <c r="H170" s="55"/>
      <c r="I170" s="55"/>
      <c r="J170" s="55"/>
      <c r="K170" s="55"/>
      <c r="L170" s="55"/>
      <c r="M170" s="55"/>
    </row>
    <row r="171" spans="1:13" x14ac:dyDescent="0.25">
      <c r="A171" s="63"/>
      <c r="B171" s="63"/>
      <c r="C171" s="63"/>
      <c r="D171" s="63"/>
      <c r="E171" s="63"/>
      <c r="F171" s="63"/>
      <c r="G171" s="55"/>
      <c r="H171" s="55"/>
      <c r="I171" s="55"/>
      <c r="J171" s="55"/>
      <c r="K171" s="55"/>
      <c r="L171" s="55"/>
      <c r="M171" s="55"/>
    </row>
    <row r="172" spans="1:13" x14ac:dyDescent="0.25">
      <c r="A172" s="63"/>
      <c r="B172" s="63"/>
      <c r="C172" s="63"/>
      <c r="D172" s="63"/>
      <c r="E172" s="63"/>
      <c r="F172" s="63"/>
      <c r="G172" s="55"/>
      <c r="H172" s="55"/>
      <c r="I172" s="55"/>
      <c r="J172" s="55"/>
      <c r="K172" s="55"/>
      <c r="L172" s="55"/>
      <c r="M172" s="55"/>
    </row>
    <row r="173" spans="1:13" x14ac:dyDescent="0.25">
      <c r="A173" s="63"/>
      <c r="B173" s="63"/>
      <c r="C173" s="63"/>
      <c r="D173" s="63"/>
      <c r="E173" s="63"/>
      <c r="F173" s="63"/>
      <c r="G173" s="55"/>
      <c r="H173" s="55"/>
      <c r="I173" s="55"/>
      <c r="J173" s="55"/>
      <c r="K173" s="55"/>
      <c r="L173" s="55"/>
      <c r="M173" s="55"/>
    </row>
    <row r="174" spans="1:13" x14ac:dyDescent="0.25">
      <c r="A174" s="63"/>
      <c r="B174" s="63"/>
      <c r="C174" s="63"/>
      <c r="D174" s="63"/>
      <c r="E174" s="63"/>
      <c r="F174" s="63"/>
      <c r="G174" s="55"/>
      <c r="H174" s="55"/>
      <c r="I174" s="55"/>
      <c r="J174" s="55"/>
      <c r="K174" s="55"/>
      <c r="L174" s="55"/>
      <c r="M174" s="55"/>
    </row>
    <row r="175" spans="1:13" x14ac:dyDescent="0.25">
      <c r="A175" s="63"/>
      <c r="B175" s="63"/>
      <c r="C175" s="63"/>
      <c r="D175" s="63"/>
      <c r="E175" s="63"/>
      <c r="F175" s="63"/>
      <c r="G175" s="55"/>
      <c r="H175" s="55"/>
      <c r="I175" s="55"/>
      <c r="J175" s="55"/>
      <c r="K175" s="55"/>
      <c r="L175" s="55"/>
      <c r="M175" s="55"/>
    </row>
    <row r="176" spans="1:13" x14ac:dyDescent="0.25">
      <c r="A176" s="63"/>
      <c r="B176" s="63"/>
      <c r="C176" s="63"/>
      <c r="D176" s="63"/>
      <c r="E176" s="63"/>
      <c r="F176" s="63"/>
      <c r="G176" s="55"/>
      <c r="H176" s="55"/>
      <c r="I176" s="55"/>
      <c r="J176" s="55"/>
      <c r="K176" s="55"/>
      <c r="L176" s="55"/>
      <c r="M176" s="55"/>
    </row>
    <row r="177" spans="1:13" x14ac:dyDescent="0.25">
      <c r="A177" s="63"/>
      <c r="B177" s="63"/>
      <c r="C177" s="63"/>
      <c r="D177" s="63"/>
      <c r="E177" s="63"/>
      <c r="F177" s="63"/>
      <c r="G177" s="55"/>
      <c r="H177" s="55"/>
      <c r="I177" s="55"/>
      <c r="J177" s="55"/>
      <c r="K177" s="55"/>
      <c r="L177" s="55"/>
      <c r="M177" s="55"/>
    </row>
    <row r="178" spans="1:13" x14ac:dyDescent="0.25">
      <c r="A178" s="63"/>
      <c r="B178" s="63"/>
      <c r="C178" s="63"/>
      <c r="D178" s="63"/>
      <c r="E178" s="63"/>
      <c r="F178" s="63"/>
      <c r="G178" s="55"/>
      <c r="H178" s="55"/>
      <c r="I178" s="55"/>
      <c r="J178" s="55"/>
      <c r="K178" s="55"/>
      <c r="L178" s="55"/>
      <c r="M178" s="55"/>
    </row>
    <row r="179" spans="1:13" x14ac:dyDescent="0.25">
      <c r="A179" s="63"/>
      <c r="B179" s="63"/>
      <c r="C179" s="63"/>
      <c r="D179" s="63"/>
      <c r="E179" s="63"/>
      <c r="F179" s="63"/>
      <c r="G179" s="55"/>
      <c r="H179" s="55"/>
      <c r="I179" s="55"/>
      <c r="J179" s="55"/>
      <c r="K179" s="55"/>
      <c r="L179" s="55"/>
      <c r="M179" s="55"/>
    </row>
    <row r="180" spans="1:13" x14ac:dyDescent="0.25">
      <c r="A180" s="63"/>
      <c r="B180" s="63"/>
      <c r="C180" s="63"/>
      <c r="D180" s="63"/>
      <c r="E180" s="63"/>
      <c r="F180" s="63"/>
      <c r="G180" s="55"/>
      <c r="H180" s="55"/>
      <c r="I180" s="55"/>
      <c r="J180" s="55"/>
      <c r="K180" s="55"/>
      <c r="L180" s="55"/>
      <c r="M180" s="55"/>
    </row>
    <row r="181" spans="1:13" x14ac:dyDescent="0.25">
      <c r="A181" s="63"/>
      <c r="B181" s="63"/>
      <c r="C181" s="63"/>
      <c r="D181" s="63"/>
      <c r="E181" s="63"/>
      <c r="F181" s="63"/>
      <c r="G181" s="55"/>
      <c r="H181" s="55"/>
      <c r="I181" s="55"/>
      <c r="J181" s="55"/>
      <c r="K181" s="55"/>
      <c r="L181" s="55"/>
      <c r="M181" s="55"/>
    </row>
    <row r="182" spans="1:13" x14ac:dyDescent="0.25">
      <c r="A182" s="63"/>
      <c r="B182" s="63"/>
      <c r="C182" s="63"/>
      <c r="D182" s="63"/>
      <c r="E182" s="63"/>
      <c r="F182" s="63"/>
      <c r="G182" s="55"/>
      <c r="H182" s="55"/>
      <c r="I182" s="55"/>
      <c r="J182" s="55"/>
      <c r="K182" s="55"/>
      <c r="L182" s="55"/>
      <c r="M182" s="55"/>
    </row>
    <row r="183" spans="1:13" x14ac:dyDescent="0.25">
      <c r="A183" s="63"/>
      <c r="B183" s="63"/>
      <c r="C183" s="63"/>
      <c r="D183" s="63"/>
      <c r="E183" s="63"/>
      <c r="F183" s="63"/>
      <c r="G183" s="55"/>
      <c r="H183" s="55"/>
      <c r="I183" s="55"/>
      <c r="J183" s="55"/>
      <c r="K183" s="55"/>
      <c r="L183" s="55"/>
      <c r="M183" s="55"/>
    </row>
    <row r="184" spans="1:13" x14ac:dyDescent="0.25">
      <c r="A184" s="63"/>
      <c r="B184" s="63"/>
      <c r="C184" s="63"/>
      <c r="D184" s="63"/>
      <c r="E184" s="63"/>
      <c r="F184" s="63"/>
      <c r="G184" s="55"/>
      <c r="H184" s="55"/>
      <c r="I184" s="55"/>
      <c r="J184" s="55"/>
      <c r="K184" s="55"/>
      <c r="L184" s="55"/>
      <c r="M184" s="55"/>
    </row>
    <row r="185" spans="1:13" x14ac:dyDescent="0.25">
      <c r="A185" s="63"/>
      <c r="B185" s="63"/>
      <c r="C185" s="63"/>
      <c r="D185" s="63"/>
      <c r="E185" s="63"/>
      <c r="F185" s="63"/>
      <c r="G185" s="55"/>
      <c r="H185" s="55"/>
      <c r="I185" s="55"/>
      <c r="J185" s="55"/>
      <c r="K185" s="55"/>
      <c r="L185" s="55"/>
      <c r="M185" s="55"/>
    </row>
    <row r="186" spans="1:13" x14ac:dyDescent="0.25">
      <c r="A186" s="63"/>
      <c r="B186" s="63"/>
      <c r="C186" s="63"/>
      <c r="D186" s="63"/>
      <c r="E186" s="63"/>
      <c r="F186" s="63"/>
      <c r="G186" s="55"/>
      <c r="H186" s="55"/>
      <c r="I186" s="55"/>
      <c r="J186" s="55"/>
      <c r="K186" s="55"/>
      <c r="L186" s="55"/>
      <c r="M186" s="55"/>
    </row>
    <row r="187" spans="1:13" x14ac:dyDescent="0.25">
      <c r="A187" s="63"/>
      <c r="B187" s="63"/>
      <c r="C187" s="63"/>
      <c r="D187" s="63"/>
      <c r="E187" s="63"/>
      <c r="F187" s="63"/>
      <c r="G187" s="55"/>
      <c r="H187" s="55"/>
      <c r="I187" s="55"/>
      <c r="J187" s="55"/>
      <c r="K187" s="55"/>
      <c r="L187" s="55"/>
      <c r="M187" s="55"/>
    </row>
    <row r="188" spans="1:13" x14ac:dyDescent="0.25">
      <c r="A188" s="63"/>
      <c r="B188" s="63"/>
      <c r="C188" s="63"/>
      <c r="D188" s="63"/>
      <c r="E188" s="63"/>
      <c r="F188" s="63"/>
      <c r="G188" s="55"/>
      <c r="H188" s="55"/>
      <c r="I188" s="55"/>
      <c r="J188" s="55"/>
      <c r="K188" s="55"/>
      <c r="L188" s="55"/>
      <c r="M188" s="55"/>
    </row>
    <row r="189" spans="1:13" x14ac:dyDescent="0.25">
      <c r="A189" s="63"/>
      <c r="B189" s="63"/>
      <c r="C189" s="63"/>
      <c r="D189" s="63"/>
      <c r="E189" s="63"/>
      <c r="F189" s="63"/>
      <c r="G189" s="55"/>
      <c r="H189" s="55"/>
      <c r="I189" s="55"/>
      <c r="J189" s="55"/>
      <c r="K189" s="55"/>
      <c r="L189" s="55"/>
      <c r="M189" s="55"/>
    </row>
    <row r="190" spans="1:13" x14ac:dyDescent="0.25">
      <c r="A190" s="63"/>
      <c r="B190" s="63"/>
      <c r="C190" s="63"/>
      <c r="D190" s="63"/>
      <c r="E190" s="63"/>
      <c r="F190" s="63"/>
      <c r="G190" s="55"/>
      <c r="H190" s="55"/>
      <c r="I190" s="55"/>
      <c r="J190" s="55"/>
      <c r="K190" s="55"/>
      <c r="L190" s="55"/>
      <c r="M190" s="55"/>
    </row>
    <row r="191" spans="1:13" x14ac:dyDescent="0.25">
      <c r="A191" s="63"/>
      <c r="B191" s="63"/>
      <c r="C191" s="63"/>
      <c r="D191" s="63"/>
      <c r="E191" s="63"/>
      <c r="F191" s="63"/>
      <c r="G191" s="55"/>
      <c r="H191" s="55"/>
      <c r="I191" s="55"/>
      <c r="J191" s="55"/>
      <c r="K191" s="55"/>
      <c r="L191" s="55"/>
      <c r="M191" s="55"/>
    </row>
    <row r="192" spans="1:13" x14ac:dyDescent="0.25">
      <c r="A192" s="63"/>
      <c r="B192" s="63"/>
      <c r="C192" s="63"/>
      <c r="D192" s="63"/>
      <c r="E192" s="63"/>
      <c r="F192" s="63"/>
      <c r="G192" s="55"/>
      <c r="H192" s="55"/>
      <c r="I192" s="55"/>
      <c r="J192" s="55"/>
      <c r="K192" s="55"/>
      <c r="L192" s="55"/>
      <c r="M192" s="55"/>
    </row>
    <row r="193" spans="1:13" x14ac:dyDescent="0.25">
      <c r="A193" s="63"/>
      <c r="B193" s="63"/>
      <c r="C193" s="63"/>
      <c r="D193" s="63"/>
      <c r="E193" s="63"/>
      <c r="F193" s="63"/>
      <c r="G193" s="55"/>
      <c r="H193" s="55"/>
      <c r="I193" s="55"/>
      <c r="J193" s="55"/>
      <c r="K193" s="55"/>
      <c r="L193" s="55"/>
      <c r="M193" s="55"/>
    </row>
    <row r="194" spans="1:13" x14ac:dyDescent="0.25">
      <c r="A194" s="63"/>
      <c r="B194" s="63"/>
      <c r="C194" s="63"/>
      <c r="D194" s="63"/>
      <c r="E194" s="63"/>
      <c r="F194" s="63"/>
      <c r="G194" s="55"/>
      <c r="H194" s="55"/>
      <c r="I194" s="55"/>
      <c r="J194" s="55"/>
      <c r="K194" s="55"/>
      <c r="L194" s="55"/>
      <c r="M194" s="55"/>
    </row>
    <row r="195" spans="1:13" x14ac:dyDescent="0.25">
      <c r="A195" s="63"/>
      <c r="B195" s="63"/>
      <c r="C195" s="63"/>
      <c r="D195" s="63"/>
      <c r="E195" s="63"/>
      <c r="F195" s="63"/>
      <c r="G195" s="55"/>
      <c r="H195" s="55"/>
      <c r="I195" s="55"/>
      <c r="J195" s="55"/>
      <c r="K195" s="55"/>
      <c r="L195" s="55"/>
      <c r="M195" s="55"/>
    </row>
    <row r="196" spans="1:13" x14ac:dyDescent="0.25">
      <c r="A196" s="63"/>
      <c r="B196" s="63"/>
      <c r="C196" s="63"/>
      <c r="D196" s="63"/>
      <c r="E196" s="63"/>
      <c r="F196" s="63"/>
      <c r="G196" s="55"/>
      <c r="H196" s="55"/>
      <c r="I196" s="55"/>
      <c r="J196" s="55"/>
      <c r="K196" s="55"/>
      <c r="L196" s="55"/>
      <c r="M196" s="55"/>
    </row>
    <row r="197" spans="1:13" x14ac:dyDescent="0.25">
      <c r="A197" s="63"/>
      <c r="B197" s="63"/>
      <c r="C197" s="63"/>
      <c r="D197" s="63"/>
      <c r="E197" s="63"/>
      <c r="F197" s="63"/>
      <c r="G197" s="55"/>
      <c r="H197" s="55"/>
      <c r="I197" s="55"/>
      <c r="J197" s="55"/>
      <c r="K197" s="55"/>
      <c r="L197" s="55"/>
      <c r="M197" s="55"/>
    </row>
    <row r="198" spans="1:13" x14ac:dyDescent="0.25">
      <c r="A198" s="63"/>
      <c r="B198" s="63"/>
      <c r="C198" s="63"/>
      <c r="D198" s="63"/>
      <c r="E198" s="63"/>
      <c r="F198" s="63"/>
      <c r="G198" s="55"/>
      <c r="H198" s="55"/>
      <c r="I198" s="55"/>
      <c r="J198" s="55"/>
      <c r="K198" s="55"/>
      <c r="L198" s="55"/>
      <c r="M198" s="55"/>
    </row>
    <row r="199" spans="1:13" x14ac:dyDescent="0.25">
      <c r="A199" s="63"/>
      <c r="B199" s="63"/>
      <c r="C199" s="63"/>
      <c r="D199" s="63"/>
      <c r="E199" s="63"/>
      <c r="F199" s="63"/>
      <c r="G199" s="55"/>
      <c r="H199" s="55"/>
      <c r="I199" s="55"/>
      <c r="J199" s="55"/>
      <c r="K199" s="55"/>
      <c r="L199" s="55"/>
      <c r="M199" s="55"/>
    </row>
    <row r="200" spans="1:13" x14ac:dyDescent="0.25">
      <c r="A200" s="63"/>
      <c r="B200" s="63"/>
      <c r="C200" s="63"/>
      <c r="D200" s="63"/>
      <c r="E200" s="63"/>
      <c r="F200" s="63"/>
      <c r="G200" s="55"/>
      <c r="H200" s="55"/>
      <c r="I200" s="55"/>
      <c r="J200" s="55"/>
      <c r="K200" s="55"/>
      <c r="L200" s="55"/>
      <c r="M200" s="55"/>
    </row>
    <row r="201" spans="1:13" x14ac:dyDescent="0.25">
      <c r="A201" s="63"/>
      <c r="B201" s="63"/>
      <c r="C201" s="63"/>
      <c r="D201" s="63"/>
      <c r="E201" s="63"/>
      <c r="F201" s="63"/>
      <c r="G201" s="55"/>
      <c r="H201" s="55"/>
      <c r="I201" s="55"/>
      <c r="J201" s="55"/>
      <c r="K201" s="55"/>
      <c r="L201" s="55"/>
      <c r="M201" s="55"/>
    </row>
    <row r="202" spans="1:13" x14ac:dyDescent="0.25">
      <c r="A202" s="63"/>
      <c r="B202" s="63"/>
      <c r="C202" s="63"/>
      <c r="D202" s="63"/>
      <c r="E202" s="63"/>
      <c r="F202" s="63"/>
      <c r="G202" s="55"/>
      <c r="H202" s="55"/>
      <c r="I202" s="55"/>
      <c r="J202" s="55"/>
      <c r="K202" s="55"/>
      <c r="L202" s="55"/>
      <c r="M202" s="55"/>
    </row>
    <row r="203" spans="1:13" x14ac:dyDescent="0.25">
      <c r="A203" s="63"/>
      <c r="B203" s="63"/>
      <c r="C203" s="63"/>
      <c r="D203" s="63"/>
      <c r="E203" s="63"/>
      <c r="F203" s="63"/>
      <c r="G203" s="55"/>
      <c r="H203" s="55"/>
      <c r="I203" s="55"/>
      <c r="J203" s="55"/>
      <c r="K203" s="55"/>
      <c r="L203" s="55"/>
      <c r="M203" s="55"/>
    </row>
    <row r="204" spans="1:13" x14ac:dyDescent="0.25">
      <c r="A204" s="63"/>
      <c r="B204" s="63"/>
      <c r="C204" s="63"/>
      <c r="D204" s="63"/>
      <c r="E204" s="63"/>
      <c r="F204" s="63"/>
      <c r="G204" s="55"/>
      <c r="H204" s="55"/>
      <c r="I204" s="55"/>
      <c r="J204" s="55"/>
      <c r="K204" s="55"/>
      <c r="L204" s="55"/>
      <c r="M204" s="55"/>
    </row>
    <row r="205" spans="1:13" x14ac:dyDescent="0.25">
      <c r="A205" s="63"/>
      <c r="B205" s="63"/>
      <c r="C205" s="63"/>
      <c r="D205" s="63"/>
      <c r="E205" s="63"/>
      <c r="F205" s="63"/>
      <c r="G205" s="55"/>
      <c r="H205" s="55"/>
      <c r="I205" s="55"/>
      <c r="J205" s="55"/>
      <c r="K205" s="55"/>
      <c r="L205" s="55"/>
      <c r="M205" s="55"/>
    </row>
    <row r="206" spans="1:13" x14ac:dyDescent="0.25">
      <c r="A206" s="63"/>
      <c r="B206" s="63"/>
      <c r="C206" s="63"/>
      <c r="D206" s="63"/>
      <c r="E206" s="63"/>
      <c r="F206" s="63"/>
      <c r="G206" s="55"/>
      <c r="H206" s="55"/>
      <c r="I206" s="55"/>
      <c r="J206" s="55"/>
      <c r="K206" s="55"/>
      <c r="L206" s="55"/>
      <c r="M206" s="55"/>
    </row>
    <row r="207" spans="1:13" x14ac:dyDescent="0.25">
      <c r="A207" s="63"/>
      <c r="B207" s="63"/>
      <c r="C207" s="63"/>
      <c r="D207" s="63"/>
      <c r="E207" s="63"/>
      <c r="F207" s="63"/>
      <c r="G207" s="55"/>
      <c r="H207" s="55"/>
      <c r="I207" s="55"/>
      <c r="J207" s="55"/>
      <c r="K207" s="55"/>
      <c r="L207" s="55"/>
      <c r="M207" s="55"/>
    </row>
    <row r="208" spans="1:13" x14ac:dyDescent="0.25">
      <c r="A208" s="63"/>
      <c r="B208" s="63"/>
      <c r="C208" s="63"/>
      <c r="D208" s="63"/>
      <c r="E208" s="63"/>
      <c r="F208" s="63"/>
      <c r="G208" s="55"/>
      <c r="H208" s="55"/>
      <c r="I208" s="55"/>
      <c r="J208" s="55"/>
      <c r="K208" s="55"/>
      <c r="L208" s="55"/>
      <c r="M208" s="55"/>
    </row>
    <row r="209" spans="1:13" x14ac:dyDescent="0.25">
      <c r="A209" s="63"/>
      <c r="B209" s="63"/>
      <c r="C209" s="63"/>
      <c r="D209" s="63"/>
      <c r="E209" s="63"/>
      <c r="F209" s="63"/>
      <c r="G209" s="55"/>
      <c r="H209" s="55"/>
      <c r="I209" s="55"/>
      <c r="J209" s="55"/>
      <c r="K209" s="55"/>
      <c r="L209" s="55"/>
      <c r="M209" s="55"/>
    </row>
    <row r="210" spans="1:13" x14ac:dyDescent="0.25">
      <c r="A210" s="63"/>
      <c r="B210" s="63"/>
      <c r="C210" s="63"/>
      <c r="D210" s="63"/>
      <c r="E210" s="63"/>
      <c r="F210" s="63"/>
      <c r="G210" s="55"/>
      <c r="H210" s="55"/>
      <c r="I210" s="55"/>
      <c r="J210" s="55"/>
      <c r="K210" s="55"/>
      <c r="L210" s="55"/>
      <c r="M210" s="55"/>
    </row>
    <row r="211" spans="1:13" x14ac:dyDescent="0.25">
      <c r="A211" s="63"/>
      <c r="B211" s="63"/>
      <c r="C211" s="63"/>
      <c r="D211" s="63"/>
      <c r="E211" s="63"/>
      <c r="F211" s="63"/>
      <c r="G211" s="55"/>
      <c r="H211" s="55"/>
      <c r="I211" s="55"/>
      <c r="J211" s="55"/>
      <c r="K211" s="55"/>
      <c r="L211" s="55"/>
      <c r="M211" s="55"/>
    </row>
    <row r="212" spans="1:13" x14ac:dyDescent="0.25">
      <c r="A212" s="63"/>
      <c r="B212" s="63"/>
      <c r="C212" s="63"/>
      <c r="D212" s="63"/>
      <c r="E212" s="63"/>
      <c r="F212" s="63"/>
      <c r="G212" s="55"/>
      <c r="H212" s="55"/>
      <c r="I212" s="55"/>
      <c r="J212" s="55"/>
      <c r="K212" s="55"/>
      <c r="L212" s="55"/>
      <c r="M212" s="55"/>
    </row>
    <row r="213" spans="1:13" x14ac:dyDescent="0.25">
      <c r="A213" s="63"/>
      <c r="B213" s="63"/>
      <c r="C213" s="63"/>
      <c r="D213" s="63"/>
      <c r="E213" s="63"/>
      <c r="F213" s="63"/>
      <c r="G213" s="55"/>
      <c r="H213" s="55"/>
      <c r="I213" s="55"/>
      <c r="J213" s="55"/>
      <c r="K213" s="55"/>
      <c r="L213" s="55"/>
      <c r="M213" s="55"/>
    </row>
    <row r="214" spans="1:13" x14ac:dyDescent="0.25">
      <c r="A214" s="63"/>
      <c r="B214" s="63"/>
      <c r="C214" s="63"/>
      <c r="D214" s="63"/>
      <c r="E214" s="63"/>
      <c r="F214" s="63"/>
      <c r="G214" s="55"/>
      <c r="H214" s="55"/>
      <c r="I214" s="55"/>
      <c r="J214" s="55"/>
      <c r="K214" s="55"/>
      <c r="L214" s="55"/>
      <c r="M214" s="55"/>
    </row>
    <row r="215" spans="1:13" x14ac:dyDescent="0.25">
      <c r="A215" s="63"/>
      <c r="B215" s="63"/>
      <c r="C215" s="63"/>
      <c r="D215" s="63"/>
      <c r="E215" s="63"/>
      <c r="F215" s="63"/>
      <c r="G215" s="55"/>
      <c r="H215" s="55"/>
      <c r="I215" s="55"/>
      <c r="J215" s="55"/>
      <c r="K215" s="55"/>
      <c r="L215" s="55"/>
      <c r="M215" s="55"/>
    </row>
    <row r="216" spans="1:13" x14ac:dyDescent="0.25">
      <c r="A216" s="63"/>
      <c r="B216" s="63"/>
      <c r="C216" s="63"/>
      <c r="D216" s="63"/>
      <c r="E216" s="63"/>
      <c r="F216" s="63"/>
      <c r="G216" s="55"/>
      <c r="H216" s="55"/>
      <c r="I216" s="55"/>
      <c r="J216" s="55"/>
      <c r="K216" s="55"/>
      <c r="L216" s="55"/>
      <c r="M216" s="55"/>
    </row>
    <row r="217" spans="1:13" x14ac:dyDescent="0.25">
      <c r="A217" s="63"/>
      <c r="B217" s="63"/>
      <c r="C217" s="63"/>
      <c r="D217" s="63"/>
      <c r="E217" s="63"/>
      <c r="F217" s="63"/>
      <c r="G217" s="55"/>
      <c r="H217" s="55"/>
      <c r="I217" s="55"/>
      <c r="J217" s="55"/>
      <c r="K217" s="55"/>
      <c r="L217" s="55"/>
      <c r="M217" s="55"/>
    </row>
    <row r="218" spans="1:13" x14ac:dyDescent="0.25">
      <c r="A218" s="63"/>
      <c r="B218" s="63"/>
      <c r="C218" s="63"/>
      <c r="D218" s="63"/>
      <c r="E218" s="63"/>
      <c r="F218" s="63"/>
      <c r="G218" s="55"/>
      <c r="H218" s="55"/>
      <c r="I218" s="55"/>
      <c r="J218" s="55"/>
      <c r="K218" s="55"/>
      <c r="L218" s="55"/>
      <c r="M218" s="55"/>
    </row>
    <row r="219" spans="1:13" x14ac:dyDescent="0.25">
      <c r="A219" s="63"/>
      <c r="B219" s="63"/>
      <c r="C219" s="63"/>
      <c r="D219" s="63"/>
      <c r="E219" s="63"/>
      <c r="F219" s="63"/>
      <c r="G219" s="55"/>
      <c r="H219" s="55"/>
      <c r="I219" s="55"/>
      <c r="J219" s="55"/>
      <c r="K219" s="55"/>
      <c r="L219" s="55"/>
      <c r="M219" s="55"/>
    </row>
    <row r="220" spans="1:13" x14ac:dyDescent="0.25">
      <c r="A220" s="63"/>
      <c r="B220" s="63"/>
      <c r="C220" s="63"/>
      <c r="D220" s="63"/>
      <c r="E220" s="63"/>
      <c r="F220" s="63"/>
      <c r="G220" s="55"/>
      <c r="H220" s="55"/>
      <c r="I220" s="55"/>
      <c r="J220" s="55"/>
      <c r="K220" s="55"/>
      <c r="L220" s="55"/>
      <c r="M220" s="55"/>
    </row>
    <row r="221" spans="1:13" x14ac:dyDescent="0.25">
      <c r="A221" s="63"/>
      <c r="B221" s="63"/>
      <c r="C221" s="63"/>
      <c r="D221" s="63"/>
      <c r="E221" s="63"/>
      <c r="F221" s="63"/>
      <c r="G221" s="55"/>
      <c r="H221" s="55"/>
      <c r="I221" s="55"/>
      <c r="J221" s="55"/>
      <c r="K221" s="55"/>
      <c r="L221" s="55"/>
      <c r="M221" s="55"/>
    </row>
    <row r="222" spans="1:13" x14ac:dyDescent="0.25">
      <c r="A222" s="63"/>
      <c r="B222" s="63"/>
      <c r="C222" s="63"/>
      <c r="D222" s="63"/>
      <c r="E222" s="63"/>
      <c r="F222" s="63"/>
      <c r="G222" s="55"/>
      <c r="H222" s="55"/>
      <c r="I222" s="55"/>
      <c r="J222" s="55"/>
      <c r="K222" s="55"/>
      <c r="L222" s="55"/>
      <c r="M222" s="55"/>
    </row>
    <row r="223" spans="1:13" x14ac:dyDescent="0.25">
      <c r="A223" s="63"/>
      <c r="B223" s="63"/>
      <c r="C223" s="63"/>
      <c r="D223" s="63"/>
      <c r="E223" s="63"/>
      <c r="F223" s="63"/>
      <c r="G223" s="55"/>
      <c r="H223" s="55"/>
      <c r="I223" s="55"/>
      <c r="J223" s="55"/>
      <c r="K223" s="55"/>
      <c r="L223" s="55"/>
      <c r="M223" s="55"/>
    </row>
    <row r="224" spans="1:13" x14ac:dyDescent="0.25">
      <c r="A224" s="63"/>
      <c r="B224" s="63"/>
      <c r="C224" s="63"/>
      <c r="D224" s="63"/>
      <c r="E224" s="63"/>
      <c r="F224" s="63"/>
      <c r="G224" s="55"/>
      <c r="H224" s="55"/>
      <c r="I224" s="55"/>
      <c r="J224" s="55"/>
      <c r="K224" s="55"/>
      <c r="L224" s="55"/>
      <c r="M224" s="55"/>
    </row>
    <row r="225" spans="1:13" x14ac:dyDescent="0.25">
      <c r="A225" s="63"/>
      <c r="B225" s="63"/>
      <c r="C225" s="63"/>
      <c r="D225" s="63"/>
      <c r="E225" s="63"/>
      <c r="F225" s="63"/>
      <c r="G225" s="55"/>
      <c r="H225" s="55"/>
      <c r="I225" s="55"/>
      <c r="J225" s="55"/>
      <c r="K225" s="55"/>
      <c r="L225" s="55"/>
      <c r="M225" s="55"/>
    </row>
    <row r="226" spans="1:13" x14ac:dyDescent="0.25">
      <c r="A226" s="63"/>
      <c r="B226" s="63"/>
      <c r="C226" s="63"/>
      <c r="D226" s="63"/>
      <c r="E226" s="63"/>
      <c r="F226" s="63"/>
      <c r="G226" s="55"/>
      <c r="H226" s="55"/>
      <c r="I226" s="55"/>
      <c r="J226" s="55"/>
      <c r="K226" s="55"/>
      <c r="L226" s="55"/>
      <c r="M226" s="55"/>
    </row>
    <row r="227" spans="1:13" x14ac:dyDescent="0.25">
      <c r="A227" s="63"/>
      <c r="B227" s="63"/>
      <c r="C227" s="63"/>
      <c r="D227" s="63"/>
      <c r="E227" s="63"/>
      <c r="F227" s="63"/>
      <c r="G227" s="55"/>
      <c r="H227" s="55"/>
      <c r="I227" s="55"/>
      <c r="J227" s="55"/>
      <c r="K227" s="55"/>
      <c r="L227" s="55"/>
      <c r="M227" s="55"/>
    </row>
    <row r="228" spans="1:13" x14ac:dyDescent="0.25">
      <c r="A228" s="63"/>
      <c r="B228" s="63"/>
      <c r="C228" s="63"/>
      <c r="D228" s="63"/>
      <c r="E228" s="63"/>
      <c r="F228" s="63"/>
      <c r="G228" s="55"/>
      <c r="H228" s="55"/>
      <c r="I228" s="55"/>
      <c r="J228" s="55"/>
      <c r="K228" s="55"/>
      <c r="L228" s="55"/>
      <c r="M228" s="55"/>
    </row>
    <row r="229" spans="1:13" x14ac:dyDescent="0.25">
      <c r="A229" s="63"/>
      <c r="B229" s="63"/>
      <c r="C229" s="63"/>
      <c r="D229" s="63"/>
      <c r="E229" s="63"/>
      <c r="F229" s="63"/>
      <c r="G229" s="55"/>
      <c r="H229" s="55"/>
      <c r="I229" s="55"/>
      <c r="J229" s="55"/>
      <c r="K229" s="55"/>
      <c r="L229" s="55"/>
      <c r="M229" s="55"/>
    </row>
    <row r="230" spans="1:13" x14ac:dyDescent="0.25">
      <c r="A230" s="63"/>
      <c r="B230" s="63"/>
      <c r="C230" s="63"/>
      <c r="D230" s="63"/>
      <c r="E230" s="63"/>
      <c r="F230" s="63"/>
      <c r="G230" s="55"/>
      <c r="H230" s="55"/>
      <c r="I230" s="55"/>
      <c r="J230" s="55"/>
      <c r="K230" s="55"/>
      <c r="L230" s="55"/>
      <c r="M230" s="55"/>
    </row>
    <row r="231" spans="1:13" x14ac:dyDescent="0.25">
      <c r="A231" s="63"/>
      <c r="B231" s="63"/>
      <c r="C231" s="63"/>
      <c r="D231" s="63"/>
      <c r="E231" s="63"/>
      <c r="F231" s="63"/>
      <c r="G231" s="55"/>
      <c r="H231" s="55"/>
      <c r="I231" s="55"/>
      <c r="J231" s="55"/>
      <c r="K231" s="55"/>
      <c r="L231" s="55"/>
      <c r="M231" s="55"/>
    </row>
    <row r="232" spans="1:13" x14ac:dyDescent="0.25">
      <c r="A232" s="63"/>
      <c r="B232" s="63"/>
      <c r="C232" s="63"/>
      <c r="D232" s="63"/>
      <c r="E232" s="63"/>
      <c r="F232" s="63"/>
      <c r="G232" s="55"/>
      <c r="H232" s="55"/>
      <c r="I232" s="55"/>
      <c r="J232" s="55"/>
      <c r="K232" s="55"/>
      <c r="L232" s="55"/>
      <c r="M232" s="55"/>
    </row>
    <row r="233" spans="1:13" x14ac:dyDescent="0.25">
      <c r="A233" s="63"/>
      <c r="B233" s="63"/>
      <c r="C233" s="63"/>
      <c r="D233" s="63"/>
      <c r="E233" s="63"/>
      <c r="F233" s="63"/>
      <c r="G233" s="55"/>
      <c r="H233" s="55"/>
      <c r="I233" s="55"/>
      <c r="J233" s="55"/>
      <c r="K233" s="55"/>
      <c r="L233" s="55"/>
      <c r="M233" s="55"/>
    </row>
    <row r="234" spans="1:13" x14ac:dyDescent="0.25">
      <c r="A234" s="63"/>
      <c r="B234" s="63"/>
      <c r="C234" s="63"/>
      <c r="D234" s="63"/>
      <c r="E234" s="63"/>
      <c r="F234" s="63"/>
      <c r="G234" s="55"/>
      <c r="H234" s="55"/>
      <c r="I234" s="55"/>
      <c r="J234" s="55"/>
      <c r="K234" s="55"/>
      <c r="L234" s="55"/>
      <c r="M234" s="55"/>
    </row>
    <row r="235" spans="1:13" x14ac:dyDescent="0.25">
      <c r="A235" s="63"/>
      <c r="B235" s="63"/>
      <c r="C235" s="63"/>
      <c r="D235" s="63"/>
      <c r="E235" s="63"/>
      <c r="F235" s="63"/>
      <c r="G235" s="55"/>
      <c r="H235" s="55"/>
      <c r="I235" s="55"/>
      <c r="J235" s="55"/>
      <c r="K235" s="55"/>
      <c r="L235" s="55"/>
      <c r="M235" s="55"/>
    </row>
    <row r="236" spans="1:13" x14ac:dyDescent="0.25">
      <c r="A236" s="63"/>
      <c r="B236" s="63"/>
      <c r="C236" s="63"/>
      <c r="D236" s="63"/>
      <c r="E236" s="63"/>
      <c r="F236" s="63"/>
      <c r="G236" s="55"/>
      <c r="H236" s="55"/>
      <c r="I236" s="55"/>
      <c r="J236" s="55"/>
      <c r="K236" s="55"/>
      <c r="L236" s="55"/>
      <c r="M236" s="55"/>
    </row>
    <row r="237" spans="1:13" x14ac:dyDescent="0.25">
      <c r="A237" s="63"/>
      <c r="B237" s="63"/>
      <c r="C237" s="63"/>
      <c r="D237" s="63"/>
      <c r="E237" s="63"/>
      <c r="F237" s="63"/>
      <c r="G237" s="55"/>
      <c r="H237" s="55"/>
      <c r="I237" s="55"/>
      <c r="J237" s="55"/>
      <c r="K237" s="55"/>
      <c r="L237" s="55"/>
      <c r="M237" s="55"/>
    </row>
    <row r="238" spans="1:13" x14ac:dyDescent="0.25">
      <c r="A238" s="63"/>
      <c r="B238" s="63"/>
      <c r="C238" s="63"/>
      <c r="D238" s="63"/>
      <c r="E238" s="63"/>
      <c r="F238" s="63"/>
      <c r="G238" s="55"/>
      <c r="H238" s="55"/>
      <c r="I238" s="55"/>
      <c r="J238" s="55"/>
      <c r="K238" s="55"/>
      <c r="L238" s="55"/>
      <c r="M238" s="55"/>
    </row>
    <row r="239" spans="1:13" x14ac:dyDescent="0.25">
      <c r="A239" s="63"/>
      <c r="B239" s="63"/>
      <c r="C239" s="63"/>
      <c r="D239" s="63"/>
      <c r="E239" s="63"/>
      <c r="F239" s="63"/>
      <c r="G239" s="55"/>
      <c r="H239" s="55"/>
      <c r="I239" s="55"/>
      <c r="J239" s="55"/>
      <c r="K239" s="55"/>
      <c r="L239" s="55"/>
      <c r="M239" s="55"/>
    </row>
    <row r="240" spans="1:13" x14ac:dyDescent="0.25">
      <c r="A240" s="63"/>
      <c r="B240" s="63"/>
      <c r="C240" s="63"/>
      <c r="D240" s="63"/>
      <c r="E240" s="63"/>
      <c r="F240" s="63"/>
      <c r="G240" s="55"/>
      <c r="H240" s="55"/>
      <c r="I240" s="55"/>
      <c r="J240" s="55"/>
      <c r="K240" s="55"/>
      <c r="L240" s="55"/>
      <c r="M240" s="55"/>
    </row>
    <row r="241" spans="1:13" x14ac:dyDescent="0.25">
      <c r="A241" s="63"/>
      <c r="B241" s="63"/>
      <c r="C241" s="63"/>
      <c r="D241" s="63"/>
      <c r="E241" s="63"/>
      <c r="F241" s="63"/>
      <c r="G241" s="55"/>
      <c r="H241" s="55"/>
      <c r="I241" s="55"/>
      <c r="J241" s="55"/>
      <c r="K241" s="55"/>
      <c r="L241" s="55"/>
      <c r="M241" s="55"/>
    </row>
    <row r="242" spans="1:13" x14ac:dyDescent="0.25">
      <c r="A242" s="63"/>
      <c r="B242" s="63"/>
      <c r="C242" s="63"/>
      <c r="D242" s="63"/>
      <c r="E242" s="63"/>
      <c r="F242" s="63"/>
      <c r="G242" s="55"/>
      <c r="H242" s="55"/>
      <c r="I242" s="55"/>
      <c r="J242" s="55"/>
      <c r="K242" s="55"/>
      <c r="L242" s="55"/>
      <c r="M242" s="55"/>
    </row>
    <row r="243" spans="1:13" x14ac:dyDescent="0.25">
      <c r="A243" s="63"/>
      <c r="B243" s="63"/>
      <c r="C243" s="63"/>
      <c r="D243" s="63"/>
      <c r="E243" s="63"/>
      <c r="F243" s="63"/>
      <c r="G243" s="55"/>
      <c r="H243" s="55"/>
      <c r="I243" s="55"/>
      <c r="J243" s="55"/>
      <c r="K243" s="55"/>
      <c r="L243" s="55"/>
      <c r="M243" s="55"/>
    </row>
    <row r="244" spans="1:13" x14ac:dyDescent="0.25">
      <c r="A244" s="63"/>
      <c r="B244" s="63"/>
      <c r="C244" s="63"/>
      <c r="D244" s="63"/>
      <c r="E244" s="63"/>
      <c r="F244" s="63"/>
      <c r="G244" s="55"/>
      <c r="H244" s="55"/>
      <c r="I244" s="55"/>
      <c r="J244" s="55"/>
      <c r="K244" s="55"/>
      <c r="L244" s="55"/>
      <c r="M244" s="55"/>
    </row>
    <row r="245" spans="1:13" x14ac:dyDescent="0.25">
      <c r="A245" s="63"/>
      <c r="B245" s="63"/>
      <c r="C245" s="63"/>
      <c r="D245" s="63"/>
      <c r="E245" s="63"/>
      <c r="F245" s="63"/>
      <c r="G245" s="55"/>
      <c r="H245" s="55"/>
      <c r="I245" s="55"/>
      <c r="J245" s="55"/>
      <c r="K245" s="55"/>
      <c r="L245" s="55"/>
      <c r="M245" s="55"/>
    </row>
    <row r="246" spans="1:13" x14ac:dyDescent="0.25">
      <c r="A246" s="63"/>
      <c r="B246" s="63"/>
      <c r="C246" s="63"/>
      <c r="D246" s="63"/>
      <c r="E246" s="63"/>
      <c r="F246" s="63"/>
      <c r="G246" s="55"/>
      <c r="H246" s="55"/>
      <c r="I246" s="55"/>
      <c r="J246" s="55"/>
      <c r="K246" s="55"/>
      <c r="L246" s="55"/>
      <c r="M246" s="55"/>
    </row>
    <row r="247" spans="1:13" x14ac:dyDescent="0.25">
      <c r="A247" s="63"/>
      <c r="B247" s="63"/>
      <c r="C247" s="63"/>
      <c r="D247" s="63"/>
      <c r="E247" s="63"/>
      <c r="F247" s="63"/>
      <c r="G247" s="55"/>
      <c r="H247" s="55"/>
      <c r="I247" s="55"/>
      <c r="J247" s="55"/>
      <c r="K247" s="55"/>
      <c r="L247" s="55"/>
      <c r="M247" s="55"/>
    </row>
    <row r="248" spans="1:13" x14ac:dyDescent="0.25">
      <c r="A248" s="63"/>
      <c r="B248" s="63"/>
      <c r="C248" s="63"/>
      <c r="D248" s="63"/>
      <c r="E248" s="63"/>
      <c r="F248" s="63"/>
      <c r="G248" s="55"/>
      <c r="H248" s="55"/>
      <c r="I248" s="55"/>
      <c r="J248" s="55"/>
      <c r="K248" s="55"/>
      <c r="L248" s="55"/>
      <c r="M248" s="55"/>
    </row>
    <row r="249" spans="1:13" x14ac:dyDescent="0.25">
      <c r="A249" s="63"/>
      <c r="B249" s="63"/>
      <c r="C249" s="63"/>
      <c r="D249" s="63"/>
      <c r="E249" s="63"/>
      <c r="F249" s="63"/>
      <c r="G249" s="55"/>
      <c r="H249" s="55"/>
      <c r="I249" s="55"/>
      <c r="J249" s="55"/>
      <c r="K249" s="55"/>
      <c r="L249" s="55"/>
      <c r="M249" s="55"/>
    </row>
    <row r="250" spans="1:13" x14ac:dyDescent="0.25">
      <c r="A250" s="63"/>
      <c r="B250" s="63"/>
      <c r="C250" s="63"/>
      <c r="D250" s="63"/>
      <c r="E250" s="63"/>
      <c r="F250" s="63"/>
      <c r="G250" s="55"/>
      <c r="H250" s="55"/>
      <c r="I250" s="55"/>
      <c r="J250" s="55"/>
      <c r="K250" s="55"/>
      <c r="L250" s="55"/>
      <c r="M250" s="55"/>
    </row>
    <row r="251" spans="1:13" x14ac:dyDescent="0.25">
      <c r="A251" s="63"/>
      <c r="B251" s="63"/>
      <c r="C251" s="63"/>
      <c r="D251" s="63"/>
      <c r="E251" s="63"/>
      <c r="F251" s="63"/>
      <c r="G251" s="55"/>
      <c r="H251" s="55"/>
      <c r="I251" s="55"/>
      <c r="J251" s="55"/>
      <c r="K251" s="55"/>
      <c r="L251" s="55"/>
      <c r="M251" s="55"/>
    </row>
    <row r="252" spans="1:13" x14ac:dyDescent="0.25">
      <c r="A252" s="63"/>
      <c r="B252" s="63"/>
      <c r="C252" s="63"/>
      <c r="D252" s="63"/>
      <c r="E252" s="63"/>
      <c r="F252" s="63"/>
      <c r="G252" s="55"/>
      <c r="H252" s="55"/>
      <c r="I252" s="55"/>
      <c r="J252" s="55"/>
      <c r="K252" s="55"/>
      <c r="L252" s="55"/>
      <c r="M252" s="55"/>
    </row>
    <row r="253" spans="1:13" x14ac:dyDescent="0.25">
      <c r="A253" s="63"/>
      <c r="B253" s="63"/>
      <c r="C253" s="63"/>
      <c r="D253" s="63"/>
      <c r="E253" s="63"/>
      <c r="F253" s="63"/>
      <c r="G253" s="55"/>
      <c r="H253" s="55"/>
      <c r="I253" s="55"/>
      <c r="J253" s="55"/>
      <c r="K253" s="55"/>
      <c r="L253" s="55"/>
      <c r="M253" s="55"/>
    </row>
    <row r="254" spans="1:13" x14ac:dyDescent="0.25">
      <c r="A254" s="63"/>
      <c r="B254" s="63"/>
      <c r="C254" s="63"/>
      <c r="D254" s="63"/>
      <c r="E254" s="63"/>
      <c r="F254" s="63"/>
      <c r="G254" s="55"/>
      <c r="H254" s="55"/>
      <c r="I254" s="55"/>
      <c r="J254" s="55"/>
      <c r="K254" s="55"/>
      <c r="L254" s="55"/>
      <c r="M254" s="55"/>
    </row>
    <row r="255" spans="1:13" x14ac:dyDescent="0.25">
      <c r="A255" s="63"/>
      <c r="B255" s="63"/>
      <c r="C255" s="63"/>
      <c r="D255" s="63"/>
      <c r="E255" s="63"/>
      <c r="F255" s="63"/>
      <c r="G255" s="55"/>
      <c r="H255" s="55"/>
      <c r="I255" s="55"/>
      <c r="J255" s="55"/>
      <c r="K255" s="55"/>
      <c r="L255" s="55"/>
      <c r="M255" s="55"/>
    </row>
    <row r="256" spans="1:13" x14ac:dyDescent="0.25">
      <c r="A256" s="63"/>
      <c r="B256" s="63"/>
      <c r="C256" s="63"/>
      <c r="D256" s="63"/>
      <c r="E256" s="63"/>
      <c r="F256" s="63"/>
      <c r="G256" s="55"/>
      <c r="H256" s="55"/>
      <c r="I256" s="55"/>
      <c r="J256" s="55"/>
      <c r="K256" s="55"/>
      <c r="L256" s="55"/>
      <c r="M256" s="55"/>
    </row>
    <row r="257" spans="1:13" x14ac:dyDescent="0.25">
      <c r="A257" s="63"/>
      <c r="B257" s="63"/>
      <c r="C257" s="63"/>
      <c r="D257" s="63"/>
      <c r="E257" s="63"/>
      <c r="F257" s="63"/>
      <c r="G257" s="55"/>
      <c r="H257" s="55"/>
      <c r="I257" s="55"/>
      <c r="J257" s="55"/>
      <c r="K257" s="55"/>
      <c r="L257" s="55"/>
      <c r="M257" s="55"/>
    </row>
    <row r="258" spans="1:13" x14ac:dyDescent="0.25">
      <c r="A258" s="63"/>
      <c r="B258" s="63"/>
      <c r="C258" s="63"/>
      <c r="D258" s="63"/>
      <c r="E258" s="63"/>
      <c r="F258" s="63"/>
      <c r="G258" s="55"/>
      <c r="H258" s="55"/>
      <c r="I258" s="55"/>
      <c r="J258" s="55"/>
      <c r="K258" s="55"/>
      <c r="L258" s="55"/>
      <c r="M258" s="55"/>
    </row>
    <row r="259" spans="1:13" x14ac:dyDescent="0.25">
      <c r="A259" s="63"/>
      <c r="B259" s="63"/>
      <c r="C259" s="63"/>
      <c r="D259" s="63"/>
      <c r="E259" s="63"/>
      <c r="F259" s="63"/>
      <c r="G259" s="55"/>
      <c r="H259" s="55"/>
      <c r="I259" s="55"/>
      <c r="J259" s="55"/>
      <c r="K259" s="55"/>
      <c r="L259" s="55"/>
      <c r="M259" s="55"/>
    </row>
    <row r="260" spans="1:13" x14ac:dyDescent="0.25">
      <c r="A260" s="63"/>
      <c r="B260" s="63"/>
      <c r="C260" s="63"/>
      <c r="D260" s="63"/>
      <c r="E260" s="63"/>
      <c r="F260" s="63"/>
      <c r="G260" s="55"/>
      <c r="H260" s="55"/>
      <c r="I260" s="55"/>
      <c r="J260" s="55"/>
      <c r="K260" s="55"/>
      <c r="L260" s="55"/>
      <c r="M260" s="55"/>
    </row>
    <row r="261" spans="1:13" x14ac:dyDescent="0.25">
      <c r="A261" s="63"/>
      <c r="B261" s="63"/>
      <c r="C261" s="63"/>
      <c r="D261" s="63"/>
      <c r="E261" s="63"/>
      <c r="F261" s="63"/>
      <c r="G261" s="55"/>
      <c r="H261" s="55"/>
      <c r="I261" s="55"/>
      <c r="J261" s="55"/>
      <c r="K261" s="55"/>
      <c r="L261" s="55"/>
      <c r="M261" s="55"/>
    </row>
    <row r="262" spans="1:13" x14ac:dyDescent="0.25">
      <c r="A262" s="63"/>
      <c r="B262" s="63"/>
      <c r="C262" s="63"/>
      <c r="D262" s="63"/>
      <c r="E262" s="63"/>
      <c r="F262" s="63"/>
      <c r="G262" s="55"/>
      <c r="H262" s="55"/>
      <c r="I262" s="55"/>
      <c r="J262" s="55"/>
      <c r="K262" s="55"/>
      <c r="L262" s="55"/>
      <c r="M262" s="55"/>
    </row>
    <row r="263" spans="1:13" x14ac:dyDescent="0.25">
      <c r="A263" s="63"/>
      <c r="B263" s="63"/>
      <c r="C263" s="63"/>
      <c r="D263" s="63"/>
      <c r="E263" s="63"/>
      <c r="F263" s="63"/>
      <c r="G263" s="55"/>
      <c r="H263" s="55"/>
      <c r="I263" s="55"/>
      <c r="J263" s="55"/>
      <c r="K263" s="55"/>
      <c r="L263" s="55"/>
      <c r="M263" s="55"/>
    </row>
    <row r="264" spans="1:13" x14ac:dyDescent="0.25">
      <c r="A264" s="63"/>
      <c r="B264" s="63"/>
      <c r="C264" s="63"/>
      <c r="D264" s="63"/>
      <c r="E264" s="63"/>
      <c r="F264" s="63"/>
      <c r="G264" s="55"/>
      <c r="H264" s="55"/>
      <c r="I264" s="55"/>
      <c r="J264" s="55"/>
      <c r="K264" s="55"/>
      <c r="L264" s="55"/>
      <c r="M264" s="55"/>
    </row>
    <row r="265" spans="1:13" x14ac:dyDescent="0.25">
      <c r="A265" s="63"/>
      <c r="B265" s="63"/>
      <c r="C265" s="63"/>
      <c r="D265" s="63"/>
      <c r="E265" s="63"/>
      <c r="F265" s="63"/>
      <c r="G265" s="55"/>
      <c r="H265" s="55"/>
      <c r="I265" s="55"/>
      <c r="J265" s="55"/>
      <c r="K265" s="55"/>
      <c r="L265" s="55"/>
      <c r="M265" s="55"/>
    </row>
    <row r="266" spans="1:13" x14ac:dyDescent="0.25">
      <c r="A266" s="63"/>
      <c r="B266" s="63"/>
      <c r="C266" s="63"/>
      <c r="D266" s="63"/>
      <c r="E266" s="63"/>
      <c r="F266" s="63"/>
      <c r="G266" s="55"/>
      <c r="H266" s="55"/>
      <c r="I266" s="55"/>
      <c r="J266" s="55"/>
      <c r="K266" s="55"/>
      <c r="L266" s="55"/>
      <c r="M266" s="55"/>
    </row>
    <row r="267" spans="1:13" x14ac:dyDescent="0.25">
      <c r="A267" s="63"/>
      <c r="B267" s="63"/>
      <c r="C267" s="63"/>
      <c r="D267" s="63"/>
      <c r="E267" s="63"/>
      <c r="F267" s="63"/>
      <c r="G267" s="55"/>
      <c r="H267" s="55"/>
      <c r="I267" s="55"/>
      <c r="J267" s="55"/>
      <c r="K267" s="55"/>
      <c r="L267" s="55"/>
      <c r="M267" s="55"/>
    </row>
    <row r="268" spans="1:13" x14ac:dyDescent="0.25">
      <c r="A268" s="63"/>
      <c r="B268" s="63"/>
      <c r="C268" s="63"/>
      <c r="D268" s="63"/>
      <c r="E268" s="63"/>
      <c r="F268" s="63"/>
      <c r="G268" s="55"/>
      <c r="H268" s="55"/>
      <c r="I268" s="55"/>
      <c r="J268" s="55"/>
      <c r="K268" s="55"/>
      <c r="L268" s="55"/>
      <c r="M268" s="55"/>
    </row>
    <row r="269" spans="1:13" x14ac:dyDescent="0.25">
      <c r="A269" s="63"/>
      <c r="B269" s="63"/>
      <c r="C269" s="63"/>
      <c r="D269" s="63"/>
      <c r="E269" s="63"/>
      <c r="F269" s="63"/>
      <c r="G269" s="55"/>
      <c r="H269" s="55"/>
      <c r="I269" s="55"/>
      <c r="J269" s="55"/>
      <c r="K269" s="55"/>
      <c r="L269" s="55"/>
      <c r="M269" s="55"/>
    </row>
    <row r="270" spans="1:13" x14ac:dyDescent="0.25">
      <c r="A270" s="63"/>
      <c r="B270" s="63"/>
      <c r="C270" s="63"/>
      <c r="D270" s="63"/>
      <c r="E270" s="63"/>
      <c r="F270" s="63"/>
      <c r="G270" s="55"/>
      <c r="H270" s="55"/>
      <c r="I270" s="55"/>
      <c r="J270" s="55"/>
      <c r="K270" s="55"/>
      <c r="L270" s="55"/>
      <c r="M270" s="55"/>
    </row>
    <row r="271" spans="1:13" x14ac:dyDescent="0.25">
      <c r="A271" s="63"/>
      <c r="B271" s="63"/>
      <c r="C271" s="63"/>
      <c r="D271" s="63"/>
      <c r="E271" s="63"/>
      <c r="F271" s="63"/>
      <c r="G271" s="55"/>
      <c r="H271" s="55"/>
      <c r="I271" s="55"/>
      <c r="J271" s="55"/>
      <c r="K271" s="55"/>
      <c r="L271" s="55"/>
      <c r="M271" s="55"/>
    </row>
    <row r="272" spans="1:13" x14ac:dyDescent="0.25">
      <c r="A272" s="63"/>
      <c r="B272" s="63"/>
      <c r="C272" s="63"/>
      <c r="D272" s="63"/>
      <c r="E272" s="63"/>
      <c r="F272" s="63"/>
      <c r="G272" s="55"/>
      <c r="H272" s="55"/>
      <c r="I272" s="55"/>
      <c r="J272" s="55"/>
      <c r="K272" s="55"/>
      <c r="L272" s="55"/>
      <c r="M272" s="55"/>
    </row>
    <row r="273" spans="1:13" x14ac:dyDescent="0.25">
      <c r="A273" s="63"/>
      <c r="B273" s="63"/>
      <c r="C273" s="63"/>
      <c r="D273" s="63"/>
      <c r="E273" s="63"/>
      <c r="F273" s="63"/>
      <c r="G273" s="55"/>
      <c r="H273" s="55"/>
      <c r="I273" s="55"/>
      <c r="J273" s="55"/>
      <c r="K273" s="55"/>
      <c r="L273" s="55"/>
      <c r="M273" s="55"/>
    </row>
    <row r="274" spans="1:13" x14ac:dyDescent="0.25">
      <c r="A274" s="63"/>
      <c r="B274" s="63"/>
      <c r="C274" s="63"/>
      <c r="D274" s="63"/>
      <c r="E274" s="63"/>
      <c r="F274" s="63"/>
      <c r="G274" s="55"/>
      <c r="H274" s="55"/>
      <c r="I274" s="55"/>
      <c r="J274" s="55"/>
      <c r="K274" s="55"/>
      <c r="L274" s="55"/>
      <c r="M274" s="55"/>
    </row>
    <row r="275" spans="1:13" x14ac:dyDescent="0.25">
      <c r="A275" s="63"/>
      <c r="B275" s="63"/>
      <c r="C275" s="63"/>
      <c r="D275" s="63"/>
      <c r="E275" s="63"/>
      <c r="F275" s="63"/>
      <c r="G275" s="55"/>
      <c r="H275" s="55"/>
      <c r="I275" s="55"/>
      <c r="J275" s="55"/>
      <c r="K275" s="55"/>
      <c r="L275" s="55"/>
      <c r="M275" s="55"/>
    </row>
    <row r="276" spans="1:13" x14ac:dyDescent="0.25">
      <c r="A276" s="63"/>
      <c r="B276" s="63"/>
      <c r="C276" s="63"/>
      <c r="D276" s="63"/>
      <c r="E276" s="63"/>
      <c r="F276" s="63"/>
      <c r="G276" s="55"/>
      <c r="H276" s="55"/>
      <c r="I276" s="55"/>
      <c r="J276" s="55"/>
      <c r="K276" s="55"/>
      <c r="L276" s="55"/>
      <c r="M276" s="55"/>
    </row>
    <row r="277" spans="1:13" x14ac:dyDescent="0.25">
      <c r="A277" s="63"/>
      <c r="B277" s="63"/>
      <c r="C277" s="63"/>
      <c r="D277" s="63"/>
      <c r="E277" s="63"/>
      <c r="F277" s="63"/>
      <c r="G277" s="55"/>
      <c r="H277" s="55"/>
      <c r="I277" s="55"/>
      <c r="J277" s="55"/>
      <c r="K277" s="55"/>
      <c r="L277" s="55"/>
      <c r="M277" s="55"/>
    </row>
    <row r="278" spans="1:13" x14ac:dyDescent="0.25">
      <c r="A278" s="63"/>
      <c r="B278" s="63"/>
      <c r="C278" s="63"/>
      <c r="D278" s="63"/>
      <c r="E278" s="63"/>
      <c r="F278" s="63"/>
      <c r="G278" s="55"/>
      <c r="H278" s="55"/>
      <c r="I278" s="55"/>
      <c r="J278" s="55"/>
      <c r="K278" s="55"/>
      <c r="L278" s="55"/>
      <c r="M278" s="55"/>
    </row>
    <row r="279" spans="1:13" x14ac:dyDescent="0.25">
      <c r="A279" s="63"/>
      <c r="B279" s="63"/>
      <c r="C279" s="63"/>
      <c r="D279" s="63"/>
      <c r="E279" s="63"/>
      <c r="F279" s="63"/>
      <c r="G279" s="55"/>
      <c r="H279" s="55"/>
      <c r="I279" s="55"/>
      <c r="J279" s="55"/>
      <c r="K279" s="55"/>
      <c r="L279" s="55"/>
      <c r="M279" s="55"/>
    </row>
    <row r="280" spans="1:13" x14ac:dyDescent="0.25">
      <c r="A280" s="63"/>
      <c r="B280" s="63"/>
      <c r="C280" s="63"/>
      <c r="D280" s="63"/>
      <c r="E280" s="63"/>
      <c r="F280" s="63"/>
      <c r="G280" s="55"/>
      <c r="H280" s="55"/>
      <c r="I280" s="55"/>
      <c r="J280" s="55"/>
      <c r="K280" s="55"/>
      <c r="L280" s="55"/>
      <c r="M280" s="55"/>
    </row>
    <row r="281" spans="1:13" x14ac:dyDescent="0.25">
      <c r="A281" s="63"/>
      <c r="B281" s="63"/>
      <c r="C281" s="63"/>
      <c r="D281" s="63"/>
      <c r="E281" s="63"/>
      <c r="F281" s="63"/>
      <c r="G281" s="55"/>
      <c r="H281" s="55"/>
      <c r="I281" s="55"/>
      <c r="J281" s="55"/>
      <c r="K281" s="55"/>
      <c r="L281" s="55"/>
      <c r="M281" s="55"/>
    </row>
    <row r="282" spans="1:13" x14ac:dyDescent="0.25">
      <c r="A282" s="63"/>
      <c r="B282" s="63"/>
      <c r="C282" s="63"/>
      <c r="D282" s="63"/>
      <c r="E282" s="63"/>
      <c r="F282" s="63"/>
      <c r="G282" s="55"/>
      <c r="H282" s="55"/>
      <c r="I282" s="55"/>
      <c r="J282" s="55"/>
      <c r="K282" s="55"/>
      <c r="L282" s="55"/>
      <c r="M282" s="55"/>
    </row>
    <row r="283" spans="1:13" x14ac:dyDescent="0.25">
      <c r="A283" s="63"/>
      <c r="B283" s="63"/>
      <c r="C283" s="63"/>
      <c r="D283" s="63"/>
      <c r="E283" s="63"/>
      <c r="F283" s="63"/>
      <c r="G283" s="55"/>
      <c r="H283" s="55"/>
      <c r="I283" s="55"/>
      <c r="J283" s="55"/>
      <c r="K283" s="55"/>
      <c r="L283" s="55"/>
      <c r="M283" s="55"/>
    </row>
    <row r="284" spans="1:13" x14ac:dyDescent="0.25">
      <c r="A284" s="63"/>
      <c r="B284" s="63"/>
      <c r="C284" s="63"/>
      <c r="D284" s="63"/>
      <c r="E284" s="63"/>
      <c r="F284" s="63"/>
      <c r="G284" s="55"/>
      <c r="H284" s="55"/>
      <c r="I284" s="55"/>
      <c r="J284" s="55"/>
      <c r="K284" s="55"/>
      <c r="L284" s="55"/>
      <c r="M284" s="55"/>
    </row>
    <row r="285" spans="1:13" x14ac:dyDescent="0.25">
      <c r="A285" s="63"/>
      <c r="B285" s="63"/>
      <c r="C285" s="63"/>
      <c r="D285" s="63"/>
      <c r="E285" s="63"/>
      <c r="F285" s="63"/>
      <c r="G285" s="55"/>
      <c r="H285" s="55"/>
      <c r="I285" s="55"/>
      <c r="J285" s="55"/>
      <c r="K285" s="55"/>
      <c r="L285" s="55"/>
      <c r="M285" s="55"/>
    </row>
    <row r="286" spans="1:13" x14ac:dyDescent="0.25">
      <c r="A286" s="63"/>
      <c r="B286" s="63"/>
      <c r="C286" s="63"/>
      <c r="D286" s="63"/>
      <c r="E286" s="63"/>
      <c r="F286" s="63"/>
      <c r="G286" s="55"/>
      <c r="H286" s="55"/>
      <c r="I286" s="55"/>
      <c r="J286" s="55"/>
      <c r="K286" s="55"/>
      <c r="L286" s="55"/>
      <c r="M286" s="55"/>
    </row>
    <row r="287" spans="1:13" x14ac:dyDescent="0.25">
      <c r="A287" s="63"/>
      <c r="B287" s="63"/>
      <c r="C287" s="63"/>
      <c r="D287" s="63"/>
      <c r="E287" s="63"/>
      <c r="F287" s="63"/>
      <c r="G287" s="55"/>
      <c r="H287" s="55"/>
      <c r="I287" s="55"/>
      <c r="J287" s="55"/>
      <c r="K287" s="55"/>
      <c r="L287" s="55"/>
      <c r="M287" s="55"/>
    </row>
    <row r="288" spans="1:13" x14ac:dyDescent="0.25">
      <c r="A288" s="63"/>
      <c r="B288" s="63"/>
      <c r="C288" s="63"/>
      <c r="D288" s="63"/>
      <c r="E288" s="63"/>
      <c r="F288" s="63"/>
      <c r="G288" s="55"/>
      <c r="H288" s="55"/>
      <c r="I288" s="55"/>
      <c r="J288" s="55"/>
      <c r="K288" s="55"/>
      <c r="L288" s="55"/>
      <c r="M288" s="55"/>
    </row>
    <row r="289" spans="1:13" x14ac:dyDescent="0.25">
      <c r="A289" s="63"/>
      <c r="B289" s="63"/>
      <c r="C289" s="63"/>
      <c r="D289" s="63"/>
      <c r="E289" s="63"/>
      <c r="F289" s="63"/>
      <c r="G289" s="55"/>
      <c r="H289" s="55"/>
      <c r="I289" s="55"/>
      <c r="J289" s="55"/>
      <c r="K289" s="55"/>
      <c r="L289" s="55"/>
      <c r="M289" s="55"/>
    </row>
    <row r="290" spans="1:13" x14ac:dyDescent="0.25">
      <c r="A290" s="63"/>
      <c r="B290" s="63"/>
      <c r="C290" s="63"/>
      <c r="D290" s="63"/>
      <c r="E290" s="63"/>
      <c r="F290" s="63"/>
      <c r="G290" s="55"/>
      <c r="H290" s="55"/>
      <c r="I290" s="55"/>
      <c r="J290" s="55"/>
      <c r="K290" s="55"/>
      <c r="L290" s="55"/>
      <c r="M290" s="55"/>
    </row>
    <row r="291" spans="1:13" x14ac:dyDescent="0.25">
      <c r="A291" s="63"/>
      <c r="B291" s="63"/>
      <c r="C291" s="63"/>
      <c r="D291" s="63"/>
      <c r="E291" s="63"/>
      <c r="F291" s="63"/>
      <c r="G291" s="55"/>
      <c r="H291" s="55"/>
      <c r="I291" s="55"/>
      <c r="J291" s="55"/>
      <c r="K291" s="55"/>
      <c r="L291" s="55"/>
      <c r="M291" s="55"/>
    </row>
    <row r="292" spans="1:13" x14ac:dyDescent="0.25">
      <c r="A292" s="63"/>
      <c r="B292" s="63"/>
      <c r="C292" s="63"/>
      <c r="D292" s="63"/>
      <c r="E292" s="63"/>
      <c r="F292" s="63"/>
      <c r="G292" s="55"/>
      <c r="H292" s="55"/>
      <c r="I292" s="55"/>
      <c r="J292" s="55"/>
      <c r="K292" s="55"/>
      <c r="L292" s="55"/>
      <c r="M292" s="55"/>
    </row>
    <row r="293" spans="1:13" x14ac:dyDescent="0.25">
      <c r="A293" s="63"/>
      <c r="B293" s="63"/>
      <c r="C293" s="63"/>
      <c r="D293" s="63"/>
      <c r="E293" s="63"/>
      <c r="F293" s="63"/>
      <c r="G293" s="55"/>
      <c r="H293" s="55"/>
      <c r="I293" s="55"/>
      <c r="J293" s="55"/>
      <c r="K293" s="55"/>
      <c r="L293" s="55"/>
      <c r="M293" s="55"/>
    </row>
    <row r="294" spans="1:13" x14ac:dyDescent="0.25">
      <c r="A294" s="63"/>
      <c r="B294" s="63"/>
      <c r="C294" s="63"/>
      <c r="D294" s="63"/>
      <c r="E294" s="63"/>
      <c r="F294" s="63"/>
      <c r="G294" s="55"/>
      <c r="H294" s="55"/>
      <c r="I294" s="55"/>
      <c r="J294" s="55"/>
      <c r="K294" s="55"/>
      <c r="L294" s="55"/>
      <c r="M294" s="55"/>
    </row>
    <row r="295" spans="1:13" x14ac:dyDescent="0.25">
      <c r="A295" s="63"/>
      <c r="B295" s="63"/>
      <c r="C295" s="63"/>
      <c r="D295" s="63"/>
      <c r="E295" s="63"/>
      <c r="F295" s="63"/>
      <c r="G295" s="55"/>
      <c r="H295" s="55"/>
      <c r="I295" s="55"/>
      <c r="J295" s="55"/>
      <c r="K295" s="55"/>
      <c r="L295" s="55"/>
      <c r="M295" s="55"/>
    </row>
    <row r="296" spans="1:13" x14ac:dyDescent="0.25">
      <c r="A296" s="63"/>
      <c r="B296" s="63"/>
      <c r="C296" s="63"/>
      <c r="D296" s="63"/>
      <c r="E296" s="63"/>
      <c r="F296" s="63"/>
      <c r="G296" s="55"/>
      <c r="H296" s="55"/>
      <c r="I296" s="55"/>
      <c r="J296" s="55"/>
      <c r="K296" s="55"/>
      <c r="L296" s="55"/>
      <c r="M296" s="55"/>
    </row>
    <row r="297" spans="1:13" x14ac:dyDescent="0.25">
      <c r="A297" s="63"/>
      <c r="B297" s="63"/>
      <c r="C297" s="63"/>
      <c r="D297" s="63"/>
      <c r="E297" s="63"/>
      <c r="F297" s="63"/>
      <c r="G297" s="55"/>
      <c r="H297" s="55"/>
      <c r="I297" s="55"/>
      <c r="J297" s="55"/>
      <c r="K297" s="55"/>
      <c r="L297" s="55"/>
      <c r="M297" s="55"/>
    </row>
    <row r="298" spans="1:13" x14ac:dyDescent="0.25">
      <c r="A298" s="63"/>
      <c r="B298" s="63"/>
      <c r="C298" s="63"/>
      <c r="D298" s="63"/>
      <c r="E298" s="63"/>
      <c r="F298" s="63"/>
      <c r="G298" s="55"/>
      <c r="H298" s="55"/>
      <c r="I298" s="55"/>
      <c r="J298" s="55"/>
      <c r="K298" s="55"/>
      <c r="L298" s="55"/>
      <c r="M298" s="55"/>
    </row>
    <row r="299" spans="1:13" x14ac:dyDescent="0.25">
      <c r="A299" s="63"/>
      <c r="B299" s="63"/>
      <c r="C299" s="63"/>
      <c r="D299" s="63"/>
      <c r="E299" s="63"/>
      <c r="F299" s="63"/>
      <c r="G299" s="55"/>
      <c r="H299" s="55"/>
      <c r="I299" s="55"/>
      <c r="J299" s="55"/>
      <c r="K299" s="55"/>
      <c r="L299" s="55"/>
      <c r="M299" s="55"/>
    </row>
    <row r="300" spans="1:13" x14ac:dyDescent="0.25">
      <c r="A300" s="63"/>
      <c r="B300" s="63"/>
      <c r="C300" s="63"/>
      <c r="D300" s="63"/>
      <c r="E300" s="63"/>
      <c r="F300" s="63"/>
      <c r="G300" s="55"/>
      <c r="H300" s="55"/>
      <c r="I300" s="55"/>
      <c r="J300" s="55"/>
      <c r="K300" s="55"/>
      <c r="L300" s="55"/>
      <c r="M300" s="55"/>
    </row>
    <row r="301" spans="1:13" x14ac:dyDescent="0.25">
      <c r="A301" s="63"/>
      <c r="B301" s="63"/>
      <c r="C301" s="63"/>
      <c r="D301" s="63"/>
      <c r="E301" s="63"/>
      <c r="F301" s="63"/>
      <c r="G301" s="55"/>
      <c r="H301" s="55"/>
      <c r="I301" s="55"/>
      <c r="J301" s="55"/>
      <c r="K301" s="55"/>
      <c r="L301" s="55"/>
      <c r="M301" s="55"/>
    </row>
    <row r="302" spans="1:13" x14ac:dyDescent="0.25">
      <c r="A302" s="63"/>
      <c r="B302" s="63"/>
      <c r="C302" s="63"/>
      <c r="D302" s="63"/>
      <c r="E302" s="63"/>
      <c r="F302" s="63"/>
      <c r="G302" s="55"/>
      <c r="H302" s="55"/>
      <c r="I302" s="55"/>
      <c r="J302" s="55"/>
      <c r="K302" s="55"/>
      <c r="L302" s="55"/>
      <c r="M302" s="55"/>
    </row>
    <row r="303" spans="1:13" x14ac:dyDescent="0.25">
      <c r="A303" s="63"/>
      <c r="B303" s="63"/>
      <c r="C303" s="63"/>
      <c r="D303" s="63"/>
      <c r="E303" s="63"/>
      <c r="F303" s="63"/>
      <c r="G303" s="55"/>
      <c r="H303" s="55"/>
      <c r="I303" s="55"/>
      <c r="J303" s="55"/>
      <c r="K303" s="55"/>
      <c r="L303" s="55"/>
      <c r="M303" s="55"/>
    </row>
    <row r="304" spans="1:13" x14ac:dyDescent="0.25">
      <c r="A304" s="63"/>
      <c r="B304" s="63"/>
      <c r="C304" s="63"/>
      <c r="D304" s="63"/>
      <c r="E304" s="63"/>
      <c r="F304" s="63"/>
      <c r="G304" s="55"/>
      <c r="H304" s="55"/>
      <c r="I304" s="55"/>
      <c r="J304" s="55"/>
      <c r="K304" s="55"/>
      <c r="L304" s="55"/>
      <c r="M304" s="55"/>
    </row>
    <row r="305" spans="1:13" x14ac:dyDescent="0.25">
      <c r="A305" s="63"/>
      <c r="B305" s="63"/>
      <c r="C305" s="63"/>
      <c r="D305" s="63"/>
      <c r="E305" s="63"/>
      <c r="F305" s="63"/>
      <c r="G305" s="55"/>
      <c r="H305" s="55"/>
      <c r="I305" s="55"/>
      <c r="J305" s="55"/>
      <c r="K305" s="55"/>
      <c r="L305" s="55"/>
      <c r="M305" s="55"/>
    </row>
    <row r="306" spans="1:13" x14ac:dyDescent="0.25">
      <c r="A306" s="63"/>
      <c r="B306" s="63"/>
      <c r="C306" s="63"/>
      <c r="D306" s="63"/>
      <c r="E306" s="63"/>
      <c r="F306" s="63"/>
      <c r="G306" s="55"/>
      <c r="H306" s="55"/>
      <c r="I306" s="55"/>
      <c r="J306" s="55"/>
      <c r="K306" s="55"/>
      <c r="L306" s="55"/>
      <c r="M306" s="55"/>
    </row>
    <row r="307" spans="1:13" x14ac:dyDescent="0.25">
      <c r="A307" s="63"/>
      <c r="B307" s="63"/>
      <c r="C307" s="63"/>
      <c r="D307" s="63"/>
      <c r="E307" s="63"/>
      <c r="F307" s="63"/>
      <c r="G307" s="55"/>
      <c r="H307" s="55"/>
      <c r="I307" s="55"/>
      <c r="J307" s="55"/>
      <c r="K307" s="55"/>
      <c r="L307" s="55"/>
      <c r="M307" s="55"/>
    </row>
    <row r="308" spans="1:13" x14ac:dyDescent="0.25">
      <c r="A308" s="63"/>
      <c r="B308" s="63"/>
      <c r="C308" s="63"/>
      <c r="D308" s="63"/>
      <c r="E308" s="63"/>
      <c r="F308" s="63"/>
      <c r="G308" s="55"/>
      <c r="H308" s="55"/>
      <c r="I308" s="55"/>
      <c r="J308" s="55"/>
      <c r="K308" s="55"/>
      <c r="L308" s="55"/>
      <c r="M308" s="55"/>
    </row>
    <row r="309" spans="1:13" x14ac:dyDescent="0.25">
      <c r="A309" s="63"/>
      <c r="B309" s="63"/>
      <c r="C309" s="63"/>
      <c r="D309" s="63"/>
      <c r="E309" s="63"/>
      <c r="F309" s="63"/>
      <c r="G309" s="55"/>
      <c r="H309" s="55"/>
      <c r="I309" s="55"/>
      <c r="J309" s="55"/>
      <c r="K309" s="55"/>
      <c r="L309" s="55"/>
      <c r="M309" s="55"/>
    </row>
    <row r="310" spans="1:13" x14ac:dyDescent="0.25">
      <c r="A310" s="63"/>
      <c r="B310" s="63"/>
      <c r="C310" s="63"/>
      <c r="D310" s="63"/>
      <c r="E310" s="63"/>
      <c r="F310" s="63"/>
      <c r="G310" s="55"/>
      <c r="H310" s="55"/>
      <c r="I310" s="55"/>
      <c r="J310" s="55"/>
      <c r="K310" s="55"/>
      <c r="L310" s="55"/>
      <c r="M310" s="55"/>
    </row>
    <row r="311" spans="1:13" x14ac:dyDescent="0.25">
      <c r="A311" s="63"/>
      <c r="B311" s="63"/>
      <c r="C311" s="63"/>
      <c r="D311" s="63"/>
      <c r="E311" s="63"/>
      <c r="F311" s="63"/>
      <c r="G311" s="55"/>
      <c r="H311" s="55"/>
      <c r="I311" s="55"/>
      <c r="J311" s="55"/>
      <c r="K311" s="55"/>
      <c r="L311" s="55"/>
      <c r="M311" s="55"/>
    </row>
    <row r="312" spans="1:13" x14ac:dyDescent="0.25">
      <c r="A312" s="63"/>
      <c r="B312" s="63"/>
      <c r="C312" s="63"/>
      <c r="D312" s="63"/>
      <c r="E312" s="63"/>
      <c r="F312" s="63"/>
      <c r="G312" s="55"/>
      <c r="H312" s="55"/>
      <c r="I312" s="55"/>
      <c r="J312" s="55"/>
      <c r="K312" s="55"/>
      <c r="L312" s="55"/>
      <c r="M312" s="55"/>
    </row>
    <row r="313" spans="1:13" x14ac:dyDescent="0.25">
      <c r="A313" s="63"/>
      <c r="B313" s="63"/>
      <c r="C313" s="63"/>
      <c r="D313" s="63"/>
      <c r="E313" s="63"/>
      <c r="F313" s="63"/>
      <c r="G313" s="55"/>
      <c r="H313" s="55"/>
      <c r="I313" s="55"/>
      <c r="J313" s="55"/>
      <c r="K313" s="55"/>
      <c r="L313" s="55"/>
      <c r="M313" s="55"/>
    </row>
    <row r="314" spans="1:13" x14ac:dyDescent="0.25">
      <c r="A314" s="63"/>
      <c r="B314" s="63"/>
      <c r="C314" s="63"/>
      <c r="D314" s="63"/>
      <c r="E314" s="63"/>
      <c r="F314" s="63"/>
      <c r="G314" s="55"/>
      <c r="H314" s="55"/>
      <c r="I314" s="55"/>
      <c r="J314" s="55"/>
      <c r="K314" s="55"/>
      <c r="L314" s="55"/>
      <c r="M314" s="55"/>
    </row>
    <row r="315" spans="1:13" x14ac:dyDescent="0.25">
      <c r="A315" s="63"/>
      <c r="B315" s="63"/>
      <c r="C315" s="63"/>
      <c r="D315" s="63"/>
      <c r="E315" s="63"/>
      <c r="F315" s="63"/>
      <c r="G315" s="55"/>
      <c r="H315" s="55"/>
      <c r="I315" s="55"/>
      <c r="J315" s="55"/>
      <c r="K315" s="55"/>
      <c r="L315" s="55"/>
      <c r="M315" s="55"/>
    </row>
    <row r="316" spans="1:13" x14ac:dyDescent="0.25">
      <c r="A316" s="63"/>
      <c r="B316" s="63"/>
      <c r="C316" s="63"/>
      <c r="D316" s="63"/>
      <c r="E316" s="63"/>
      <c r="F316" s="63"/>
      <c r="G316" s="55"/>
      <c r="H316" s="55"/>
      <c r="I316" s="55"/>
      <c r="J316" s="55"/>
      <c r="K316" s="55"/>
      <c r="L316" s="55"/>
      <c r="M316" s="55"/>
    </row>
    <row r="317" spans="1:13" x14ac:dyDescent="0.25">
      <c r="A317" s="63"/>
      <c r="B317" s="63"/>
      <c r="C317" s="63"/>
      <c r="D317" s="63"/>
      <c r="E317" s="63"/>
      <c r="F317" s="63"/>
      <c r="G317" s="55"/>
      <c r="H317" s="55"/>
      <c r="I317" s="55"/>
      <c r="J317" s="55"/>
      <c r="K317" s="55"/>
      <c r="L317" s="55"/>
      <c r="M317" s="55"/>
    </row>
    <row r="318" spans="1:13" x14ac:dyDescent="0.25">
      <c r="A318" s="63"/>
      <c r="B318" s="63"/>
      <c r="C318" s="63"/>
      <c r="D318" s="63"/>
      <c r="E318" s="63"/>
      <c r="F318" s="63"/>
      <c r="G318" s="55"/>
      <c r="H318" s="55"/>
      <c r="I318" s="55"/>
      <c r="J318" s="55"/>
      <c r="K318" s="55"/>
      <c r="L318" s="55"/>
      <c r="M318" s="55"/>
    </row>
    <row r="319" spans="1:13" x14ac:dyDescent="0.25">
      <c r="A319" s="63"/>
      <c r="B319" s="63"/>
      <c r="C319" s="63"/>
      <c r="D319" s="63"/>
      <c r="E319" s="63"/>
      <c r="F319" s="63"/>
      <c r="G319" s="55"/>
      <c r="H319" s="55"/>
      <c r="I319" s="55"/>
      <c r="J319" s="55"/>
      <c r="K319" s="55"/>
      <c r="L319" s="55"/>
      <c r="M319" s="55"/>
    </row>
    <row r="320" spans="1:13" x14ac:dyDescent="0.25">
      <c r="A320" s="63"/>
      <c r="B320" s="63"/>
      <c r="C320" s="63"/>
      <c r="D320" s="63"/>
      <c r="E320" s="63"/>
      <c r="F320" s="63"/>
      <c r="G320" s="55"/>
      <c r="H320" s="55"/>
      <c r="I320" s="55"/>
      <c r="J320" s="55"/>
      <c r="K320" s="55"/>
      <c r="L320" s="55"/>
      <c r="M320" s="55"/>
    </row>
    <row r="321" spans="1:13" x14ac:dyDescent="0.25">
      <c r="A321" s="63"/>
      <c r="B321" s="63"/>
      <c r="C321" s="63"/>
      <c r="D321" s="63"/>
      <c r="E321" s="63"/>
      <c r="F321" s="63"/>
      <c r="G321" s="55"/>
      <c r="H321" s="55"/>
      <c r="I321" s="55"/>
      <c r="J321" s="55"/>
      <c r="K321" s="55"/>
      <c r="L321" s="55"/>
      <c r="M321" s="55"/>
    </row>
    <row r="322" spans="1:13" x14ac:dyDescent="0.25">
      <c r="A322" s="63"/>
      <c r="B322" s="63"/>
      <c r="C322" s="63"/>
      <c r="D322" s="63"/>
      <c r="E322" s="63"/>
      <c r="F322" s="63"/>
      <c r="G322" s="55"/>
      <c r="H322" s="55"/>
      <c r="I322" s="55"/>
      <c r="J322" s="55"/>
      <c r="K322" s="55"/>
      <c r="L322" s="55"/>
      <c r="M322" s="55"/>
    </row>
    <row r="323" spans="1:13" x14ac:dyDescent="0.25">
      <c r="A323" s="63"/>
      <c r="B323" s="63"/>
      <c r="C323" s="63"/>
      <c r="D323" s="63"/>
      <c r="E323" s="63"/>
      <c r="F323" s="63"/>
      <c r="G323" s="55"/>
      <c r="H323" s="55"/>
      <c r="I323" s="55"/>
      <c r="J323" s="55"/>
      <c r="K323" s="55"/>
      <c r="L323" s="55"/>
      <c r="M323" s="55"/>
    </row>
    <row r="324" spans="1:13" x14ac:dyDescent="0.25">
      <c r="A324" s="63"/>
      <c r="B324" s="63"/>
      <c r="C324" s="63"/>
      <c r="D324" s="63"/>
      <c r="E324" s="63"/>
      <c r="F324" s="63"/>
      <c r="G324" s="55"/>
      <c r="H324" s="55"/>
      <c r="I324" s="55"/>
      <c r="J324" s="55"/>
      <c r="K324" s="55"/>
      <c r="L324" s="55"/>
      <c r="M324" s="55"/>
    </row>
    <row r="325" spans="1:13" x14ac:dyDescent="0.25">
      <c r="A325" s="63"/>
      <c r="B325" s="63"/>
      <c r="C325" s="63"/>
      <c r="D325" s="63"/>
      <c r="E325" s="63"/>
      <c r="F325" s="63"/>
      <c r="G325" s="55"/>
      <c r="H325" s="55"/>
      <c r="I325" s="55"/>
      <c r="J325" s="55"/>
      <c r="K325" s="55"/>
      <c r="L325" s="55"/>
      <c r="M325" s="55"/>
    </row>
    <row r="326" spans="1:13" x14ac:dyDescent="0.25">
      <c r="A326" s="63"/>
      <c r="B326" s="63"/>
      <c r="C326" s="63"/>
      <c r="D326" s="63"/>
      <c r="E326" s="63"/>
      <c r="F326" s="63"/>
      <c r="G326" s="55"/>
      <c r="H326" s="55"/>
      <c r="I326" s="55"/>
      <c r="J326" s="55"/>
      <c r="K326" s="55"/>
      <c r="L326" s="55"/>
      <c r="M326" s="55"/>
    </row>
    <row r="327" spans="1:13" x14ac:dyDescent="0.25">
      <c r="A327" s="63"/>
      <c r="B327" s="63"/>
      <c r="C327" s="63"/>
      <c r="D327" s="63"/>
      <c r="E327" s="63"/>
      <c r="F327" s="63"/>
      <c r="G327" s="55"/>
      <c r="H327" s="55"/>
      <c r="I327" s="55"/>
      <c r="J327" s="55"/>
      <c r="K327" s="55"/>
      <c r="L327" s="55"/>
      <c r="M327" s="55"/>
    </row>
    <row r="328" spans="1:13" x14ac:dyDescent="0.25">
      <c r="A328" s="63"/>
      <c r="B328" s="63"/>
      <c r="C328" s="63"/>
      <c r="D328" s="63"/>
      <c r="E328" s="63"/>
      <c r="F328" s="63"/>
      <c r="G328" s="55"/>
      <c r="H328" s="55"/>
      <c r="I328" s="55"/>
      <c r="J328" s="55"/>
      <c r="K328" s="55"/>
      <c r="L328" s="55"/>
      <c r="M328" s="55"/>
    </row>
    <row r="329" spans="1:13" x14ac:dyDescent="0.25">
      <c r="A329" s="63"/>
      <c r="B329" s="63"/>
      <c r="C329" s="63"/>
      <c r="D329" s="63"/>
      <c r="E329" s="63"/>
      <c r="F329" s="63"/>
      <c r="G329" s="55"/>
      <c r="H329" s="55"/>
      <c r="I329" s="55"/>
      <c r="J329" s="55"/>
      <c r="K329" s="55"/>
      <c r="L329" s="55"/>
      <c r="M329" s="55"/>
    </row>
    <row r="330" spans="1:13" x14ac:dyDescent="0.25">
      <c r="A330" s="63"/>
      <c r="B330" s="63"/>
      <c r="C330" s="63"/>
      <c r="D330" s="63"/>
      <c r="E330" s="63"/>
      <c r="F330" s="63"/>
      <c r="G330" s="55"/>
      <c r="H330" s="55"/>
      <c r="I330" s="55"/>
      <c r="J330" s="55"/>
      <c r="K330" s="55"/>
      <c r="L330" s="55"/>
      <c r="M330" s="55"/>
    </row>
    <row r="331" spans="1:13" x14ac:dyDescent="0.25">
      <c r="A331" s="63"/>
      <c r="B331" s="63"/>
      <c r="C331" s="63"/>
      <c r="D331" s="63"/>
      <c r="E331" s="63"/>
      <c r="F331" s="63"/>
      <c r="G331" s="55"/>
      <c r="H331" s="55"/>
      <c r="I331" s="55"/>
      <c r="J331" s="55"/>
      <c r="K331" s="55"/>
      <c r="L331" s="55"/>
      <c r="M331" s="55"/>
    </row>
    <row r="332" spans="1:13" x14ac:dyDescent="0.25">
      <c r="A332" s="63"/>
      <c r="B332" s="63"/>
      <c r="C332" s="63"/>
      <c r="D332" s="63"/>
      <c r="E332" s="63"/>
      <c r="F332" s="63"/>
      <c r="G332" s="55"/>
      <c r="H332" s="55"/>
      <c r="I332" s="55"/>
      <c r="J332" s="55"/>
      <c r="K332" s="55"/>
      <c r="L332" s="55"/>
      <c r="M332" s="55"/>
    </row>
    <row r="333" spans="1:13" x14ac:dyDescent="0.25">
      <c r="A333" s="63"/>
      <c r="B333" s="63"/>
      <c r="C333" s="63"/>
      <c r="D333" s="63"/>
      <c r="E333" s="63"/>
      <c r="F333" s="63"/>
      <c r="G333" s="55"/>
      <c r="H333" s="55"/>
      <c r="I333" s="55"/>
      <c r="J333" s="55"/>
      <c r="K333" s="55"/>
      <c r="L333" s="55"/>
      <c r="M333" s="55"/>
    </row>
    <row r="334" spans="1:13" x14ac:dyDescent="0.25">
      <c r="A334" s="63"/>
      <c r="B334" s="63"/>
      <c r="C334" s="63"/>
      <c r="D334" s="63"/>
      <c r="E334" s="63"/>
      <c r="F334" s="63"/>
      <c r="G334" s="55"/>
      <c r="H334" s="55"/>
      <c r="I334" s="55"/>
      <c r="J334" s="55"/>
      <c r="K334" s="55"/>
      <c r="L334" s="55"/>
      <c r="M334" s="55"/>
    </row>
    <row r="335" spans="1:13" x14ac:dyDescent="0.25">
      <c r="A335" s="63"/>
      <c r="B335" s="63"/>
      <c r="C335" s="63"/>
      <c r="D335" s="63"/>
      <c r="E335" s="63"/>
      <c r="F335" s="63"/>
      <c r="G335" s="55"/>
      <c r="H335" s="55"/>
      <c r="I335" s="55"/>
      <c r="J335" s="55"/>
      <c r="K335" s="55"/>
      <c r="L335" s="55"/>
      <c r="M335" s="55"/>
    </row>
    <row r="336" spans="1:13" x14ac:dyDescent="0.25">
      <c r="A336" s="63"/>
      <c r="B336" s="63"/>
      <c r="C336" s="63"/>
      <c r="D336" s="63"/>
      <c r="E336" s="63"/>
      <c r="F336" s="63"/>
      <c r="G336" s="55"/>
      <c r="H336" s="55"/>
      <c r="I336" s="55"/>
      <c r="J336" s="55"/>
      <c r="K336" s="55"/>
      <c r="L336" s="55"/>
      <c r="M336" s="55"/>
    </row>
    <row r="337" spans="1:13" x14ac:dyDescent="0.25">
      <c r="A337" s="63"/>
      <c r="B337" s="63"/>
      <c r="C337" s="63"/>
      <c r="D337" s="63"/>
      <c r="E337" s="63"/>
      <c r="F337" s="63"/>
      <c r="G337" s="55"/>
      <c r="H337" s="55"/>
      <c r="I337" s="55"/>
      <c r="J337" s="55"/>
      <c r="K337" s="55"/>
      <c r="L337" s="55"/>
      <c r="M337" s="55"/>
    </row>
    <row r="338" spans="1:13" x14ac:dyDescent="0.25">
      <c r="A338" s="63"/>
      <c r="B338" s="63"/>
      <c r="C338" s="63"/>
      <c r="D338" s="63"/>
      <c r="E338" s="63"/>
      <c r="F338" s="63"/>
      <c r="G338" s="55"/>
      <c r="H338" s="55"/>
      <c r="I338" s="55"/>
      <c r="J338" s="55"/>
      <c r="K338" s="55"/>
      <c r="L338" s="55"/>
      <c r="M338" s="55"/>
    </row>
    <row r="339" spans="1:13" x14ac:dyDescent="0.25">
      <c r="A339" s="63"/>
      <c r="B339" s="63"/>
      <c r="C339" s="63"/>
      <c r="D339" s="63"/>
      <c r="E339" s="63"/>
      <c r="F339" s="63"/>
      <c r="G339" s="55"/>
      <c r="H339" s="55"/>
      <c r="I339" s="55"/>
      <c r="J339" s="55"/>
      <c r="K339" s="55"/>
      <c r="L339" s="55"/>
      <c r="M339" s="55"/>
    </row>
    <row r="340" spans="1:13" x14ac:dyDescent="0.25">
      <c r="A340" s="63"/>
      <c r="B340" s="63"/>
      <c r="C340" s="63"/>
      <c r="D340" s="63"/>
      <c r="E340" s="63"/>
      <c r="F340" s="63"/>
      <c r="G340" s="55"/>
      <c r="H340" s="55"/>
      <c r="I340" s="55"/>
      <c r="J340" s="55"/>
      <c r="K340" s="55"/>
      <c r="L340" s="55"/>
      <c r="M340" s="55"/>
    </row>
    <row r="341" spans="1:13" x14ac:dyDescent="0.25">
      <c r="A341" s="63"/>
      <c r="B341" s="63"/>
      <c r="C341" s="63"/>
      <c r="D341" s="63"/>
      <c r="E341" s="63"/>
      <c r="F341" s="63"/>
      <c r="G341" s="55"/>
      <c r="H341" s="55"/>
      <c r="I341" s="55"/>
      <c r="J341" s="55"/>
      <c r="K341" s="55"/>
      <c r="L341" s="55"/>
      <c r="M341" s="55"/>
    </row>
    <row r="342" spans="1:13" x14ac:dyDescent="0.25">
      <c r="A342" s="63"/>
      <c r="B342" s="63"/>
      <c r="C342" s="63"/>
      <c r="D342" s="63"/>
      <c r="E342" s="63"/>
      <c r="F342" s="63"/>
      <c r="G342" s="55"/>
      <c r="H342" s="55"/>
      <c r="I342" s="55"/>
      <c r="J342" s="55"/>
      <c r="K342" s="55"/>
      <c r="L342" s="55"/>
      <c r="M342" s="55"/>
    </row>
    <row r="343" spans="1:13" x14ac:dyDescent="0.25">
      <c r="A343" s="63"/>
      <c r="B343" s="63"/>
      <c r="C343" s="63"/>
      <c r="D343" s="63"/>
      <c r="E343" s="63"/>
      <c r="F343" s="63"/>
      <c r="G343" s="55"/>
      <c r="H343" s="55"/>
      <c r="I343" s="55"/>
      <c r="J343" s="55"/>
      <c r="K343" s="55"/>
      <c r="L343" s="55"/>
      <c r="M343" s="55"/>
    </row>
    <row r="344" spans="1:13" x14ac:dyDescent="0.25">
      <c r="A344" s="63"/>
      <c r="B344" s="63"/>
      <c r="C344" s="63"/>
      <c r="D344" s="63"/>
      <c r="E344" s="63"/>
      <c r="F344" s="63"/>
      <c r="G344" s="55"/>
      <c r="H344" s="55"/>
      <c r="I344" s="55"/>
      <c r="J344" s="55"/>
      <c r="K344" s="55"/>
      <c r="L344" s="55"/>
      <c r="M344" s="55"/>
    </row>
    <row r="345" spans="1:13" x14ac:dyDescent="0.25">
      <c r="A345" s="63"/>
      <c r="B345" s="63"/>
      <c r="C345" s="63"/>
      <c r="D345" s="63"/>
      <c r="E345" s="63"/>
      <c r="F345" s="63"/>
      <c r="G345" s="55"/>
      <c r="H345" s="55"/>
      <c r="I345" s="55"/>
      <c r="J345" s="55"/>
      <c r="K345" s="55"/>
      <c r="L345" s="55"/>
      <c r="M345" s="55"/>
    </row>
    <row r="346" spans="1:13" x14ac:dyDescent="0.25">
      <c r="A346" s="63"/>
      <c r="B346" s="63"/>
      <c r="C346" s="63"/>
      <c r="D346" s="63"/>
      <c r="E346" s="63"/>
      <c r="F346" s="63"/>
      <c r="G346" s="55"/>
      <c r="H346" s="55"/>
      <c r="I346" s="55"/>
      <c r="J346" s="55"/>
      <c r="K346" s="55"/>
      <c r="L346" s="55"/>
      <c r="M346" s="55"/>
    </row>
    <row r="347" spans="1:13" x14ac:dyDescent="0.25">
      <c r="A347" s="63"/>
      <c r="B347" s="63"/>
      <c r="C347" s="63"/>
      <c r="D347" s="63"/>
      <c r="E347" s="63"/>
      <c r="F347" s="63"/>
      <c r="G347" s="55"/>
      <c r="H347" s="55"/>
      <c r="I347" s="55"/>
      <c r="J347" s="55"/>
      <c r="K347" s="55"/>
      <c r="L347" s="55"/>
      <c r="M347" s="55"/>
    </row>
    <row r="348" spans="1:13" x14ac:dyDescent="0.25">
      <c r="A348" s="63"/>
      <c r="B348" s="63"/>
      <c r="C348" s="63"/>
      <c r="D348" s="63"/>
      <c r="E348" s="63"/>
      <c r="F348" s="63"/>
      <c r="G348" s="55"/>
      <c r="H348" s="55"/>
      <c r="I348" s="55"/>
      <c r="J348" s="55"/>
      <c r="K348" s="55"/>
      <c r="L348" s="55"/>
      <c r="M348" s="55"/>
    </row>
    <row r="349" spans="1:13" x14ac:dyDescent="0.25">
      <c r="A349" s="63"/>
      <c r="B349" s="63"/>
      <c r="C349" s="63"/>
      <c r="D349" s="63"/>
      <c r="E349" s="63"/>
      <c r="F349" s="63"/>
      <c r="G349" s="55"/>
      <c r="H349" s="55"/>
      <c r="I349" s="55"/>
      <c r="J349" s="55"/>
      <c r="K349" s="55"/>
      <c r="L349" s="55"/>
      <c r="M349" s="55"/>
    </row>
    <row r="350" spans="1:13" x14ac:dyDescent="0.25">
      <c r="A350" s="63"/>
      <c r="B350" s="63"/>
      <c r="C350" s="63"/>
      <c r="D350" s="63"/>
      <c r="E350" s="63"/>
      <c r="F350" s="63"/>
      <c r="G350" s="55"/>
      <c r="H350" s="55"/>
      <c r="I350" s="55"/>
      <c r="J350" s="55"/>
      <c r="K350" s="55"/>
      <c r="L350" s="55"/>
      <c r="M350" s="55"/>
    </row>
    <row r="351" spans="1:13" x14ac:dyDescent="0.25">
      <c r="A351" s="63"/>
      <c r="B351" s="63"/>
      <c r="C351" s="63"/>
      <c r="D351" s="63"/>
      <c r="E351" s="63"/>
      <c r="F351" s="63"/>
      <c r="G351" s="55"/>
      <c r="H351" s="55"/>
      <c r="I351" s="55"/>
      <c r="J351" s="55"/>
      <c r="K351" s="55"/>
      <c r="L351" s="55"/>
      <c r="M351" s="55"/>
    </row>
    <row r="352" spans="1:13" x14ac:dyDescent="0.25">
      <c r="A352" s="63"/>
      <c r="B352" s="63"/>
      <c r="C352" s="63"/>
      <c r="D352" s="63"/>
      <c r="E352" s="63"/>
      <c r="F352" s="63"/>
      <c r="G352" s="55"/>
      <c r="H352" s="55"/>
      <c r="I352" s="55"/>
      <c r="J352" s="55"/>
      <c r="K352" s="55"/>
      <c r="L352" s="55"/>
      <c r="M352" s="55"/>
    </row>
    <row r="353" spans="1:13" x14ac:dyDescent="0.25">
      <c r="A353" s="63"/>
      <c r="B353" s="63"/>
      <c r="C353" s="63"/>
      <c r="D353" s="63"/>
      <c r="E353" s="63"/>
      <c r="F353" s="63"/>
      <c r="G353" s="55"/>
      <c r="H353" s="55"/>
      <c r="I353" s="55"/>
      <c r="J353" s="55"/>
      <c r="K353" s="55"/>
      <c r="L353" s="55"/>
      <c r="M353" s="55"/>
    </row>
    <row r="354" spans="1:13" x14ac:dyDescent="0.25">
      <c r="A354" s="63"/>
      <c r="B354" s="63"/>
      <c r="C354" s="63"/>
      <c r="D354" s="63"/>
      <c r="E354" s="63"/>
      <c r="F354" s="63"/>
      <c r="G354" s="55"/>
      <c r="H354" s="55"/>
      <c r="I354" s="55"/>
      <c r="J354" s="55"/>
      <c r="K354" s="55"/>
      <c r="L354" s="55"/>
      <c r="M354" s="55"/>
    </row>
    <row r="355" spans="1:13" x14ac:dyDescent="0.25">
      <c r="A355" s="63"/>
      <c r="B355" s="63"/>
      <c r="C355" s="63"/>
      <c r="D355" s="63"/>
      <c r="E355" s="63"/>
      <c r="F355" s="63"/>
      <c r="G355" s="55"/>
      <c r="H355" s="55"/>
      <c r="I355" s="55"/>
      <c r="J355" s="55"/>
      <c r="K355" s="55"/>
      <c r="L355" s="55"/>
      <c r="M355" s="55"/>
    </row>
    <row r="356" spans="1:13" x14ac:dyDescent="0.25">
      <c r="A356" s="63"/>
      <c r="B356" s="63"/>
      <c r="C356" s="63"/>
      <c r="D356" s="63"/>
      <c r="E356" s="63"/>
      <c r="F356" s="63"/>
      <c r="G356" s="55"/>
      <c r="H356" s="55"/>
      <c r="I356" s="55"/>
      <c r="J356" s="55"/>
      <c r="K356" s="55"/>
      <c r="L356" s="55"/>
      <c r="M356" s="55"/>
    </row>
    <row r="357" spans="1:13" x14ac:dyDescent="0.25">
      <c r="A357" s="63"/>
      <c r="B357" s="63"/>
      <c r="C357" s="63"/>
      <c r="D357" s="63"/>
      <c r="E357" s="63"/>
      <c r="F357" s="63"/>
      <c r="G357" s="55"/>
      <c r="H357" s="55"/>
      <c r="I357" s="55"/>
      <c r="J357" s="55"/>
      <c r="K357" s="55"/>
      <c r="L357" s="55"/>
      <c r="M357" s="55"/>
    </row>
    <row r="358" spans="1:13" x14ac:dyDescent="0.25">
      <c r="A358" s="63"/>
      <c r="B358" s="63"/>
      <c r="C358" s="63"/>
      <c r="D358" s="63"/>
      <c r="E358" s="63"/>
      <c r="F358" s="63"/>
      <c r="G358" s="55"/>
      <c r="H358" s="55"/>
      <c r="I358" s="55"/>
      <c r="J358" s="55"/>
      <c r="K358" s="55"/>
      <c r="L358" s="55"/>
      <c r="M358" s="55"/>
    </row>
    <row r="359" spans="1:13" x14ac:dyDescent="0.25">
      <c r="A359" s="63"/>
      <c r="B359" s="63"/>
      <c r="C359" s="63"/>
      <c r="D359" s="63"/>
      <c r="E359" s="63"/>
      <c r="F359" s="63"/>
      <c r="G359" s="55"/>
      <c r="H359" s="55"/>
      <c r="I359" s="55"/>
      <c r="J359" s="55"/>
      <c r="K359" s="55"/>
      <c r="L359" s="55"/>
      <c r="M359" s="55"/>
    </row>
    <row r="360" spans="1:13" x14ac:dyDescent="0.25">
      <c r="A360" s="63"/>
      <c r="B360" s="63"/>
      <c r="C360" s="63"/>
      <c r="D360" s="63"/>
      <c r="E360" s="63"/>
      <c r="F360" s="63"/>
      <c r="G360" s="55"/>
      <c r="H360" s="55"/>
      <c r="I360" s="55"/>
      <c r="J360" s="55"/>
      <c r="K360" s="55"/>
      <c r="L360" s="55"/>
      <c r="M360" s="55"/>
    </row>
    <row r="361" spans="1:13" x14ac:dyDescent="0.25">
      <c r="A361" s="63"/>
      <c r="B361" s="63"/>
      <c r="C361" s="63"/>
      <c r="D361" s="63"/>
      <c r="E361" s="63"/>
      <c r="F361" s="63"/>
      <c r="G361" s="55"/>
      <c r="H361" s="55"/>
      <c r="I361" s="55"/>
      <c r="J361" s="55"/>
      <c r="K361" s="55"/>
      <c r="L361" s="55"/>
      <c r="M361" s="55"/>
    </row>
    <row r="362" spans="1:13" x14ac:dyDescent="0.25">
      <c r="A362" s="63"/>
      <c r="B362" s="63"/>
      <c r="C362" s="63"/>
      <c r="D362" s="63"/>
      <c r="E362" s="63"/>
      <c r="F362" s="63"/>
      <c r="G362" s="55"/>
      <c r="H362" s="55"/>
      <c r="I362" s="55"/>
      <c r="J362" s="55"/>
      <c r="K362" s="55"/>
      <c r="L362" s="55"/>
      <c r="M362" s="55"/>
    </row>
    <row r="363" spans="1:13" x14ac:dyDescent="0.25">
      <c r="A363" s="63"/>
      <c r="B363" s="63"/>
      <c r="C363" s="63"/>
      <c r="D363" s="63"/>
      <c r="E363" s="63"/>
      <c r="F363" s="63"/>
      <c r="G363" s="55"/>
      <c r="H363" s="55"/>
      <c r="I363" s="55"/>
      <c r="J363" s="55"/>
      <c r="K363" s="55"/>
      <c r="L363" s="55"/>
      <c r="M363" s="55"/>
    </row>
    <row r="364" spans="1:13" x14ac:dyDescent="0.25">
      <c r="A364" s="63"/>
      <c r="B364" s="63"/>
      <c r="C364" s="63"/>
      <c r="D364" s="63"/>
      <c r="E364" s="63"/>
      <c r="F364" s="63"/>
      <c r="G364" s="55"/>
      <c r="H364" s="55"/>
      <c r="I364" s="55"/>
      <c r="J364" s="55"/>
      <c r="K364" s="55"/>
      <c r="L364" s="55"/>
      <c r="M364" s="55"/>
    </row>
    <row r="365" spans="1:13" x14ac:dyDescent="0.25">
      <c r="A365" s="63"/>
      <c r="B365" s="63"/>
      <c r="C365" s="63"/>
      <c r="D365" s="63"/>
      <c r="E365" s="63"/>
      <c r="F365" s="63"/>
      <c r="G365" s="55"/>
      <c r="H365" s="55"/>
      <c r="I365" s="55"/>
      <c r="J365" s="55"/>
      <c r="K365" s="55"/>
      <c r="L365" s="55"/>
      <c r="M365" s="55"/>
    </row>
    <row r="366" spans="1:13" x14ac:dyDescent="0.25">
      <c r="A366" s="63"/>
      <c r="B366" s="63"/>
      <c r="C366" s="63"/>
      <c r="D366" s="63"/>
      <c r="E366" s="63"/>
      <c r="F366" s="63"/>
      <c r="G366" s="55"/>
      <c r="H366" s="55"/>
      <c r="I366" s="55"/>
      <c r="J366" s="55"/>
      <c r="K366" s="55"/>
      <c r="L366" s="55"/>
      <c r="M366" s="55"/>
    </row>
    <row r="367" spans="1:13" x14ac:dyDescent="0.25">
      <c r="A367" s="63"/>
      <c r="B367" s="63"/>
      <c r="C367" s="63"/>
      <c r="D367" s="63"/>
      <c r="E367" s="63"/>
      <c r="F367" s="63"/>
      <c r="G367" s="55"/>
      <c r="H367" s="55"/>
      <c r="I367" s="55"/>
      <c r="J367" s="55"/>
      <c r="K367" s="55"/>
      <c r="L367" s="55"/>
      <c r="M367" s="55"/>
    </row>
    <row r="368" spans="1:13" x14ac:dyDescent="0.25">
      <c r="A368" s="63"/>
      <c r="B368" s="63"/>
      <c r="C368" s="63"/>
      <c r="D368" s="63"/>
      <c r="E368" s="63"/>
      <c r="F368" s="63"/>
      <c r="G368" s="55"/>
      <c r="H368" s="55"/>
      <c r="I368" s="55"/>
      <c r="J368" s="55"/>
      <c r="K368" s="55"/>
      <c r="L368" s="55"/>
      <c r="M368" s="55"/>
    </row>
    <row r="369" spans="1:13" x14ac:dyDescent="0.25">
      <c r="A369" s="63"/>
      <c r="B369" s="63"/>
      <c r="C369" s="63"/>
      <c r="D369" s="63"/>
      <c r="E369" s="63"/>
      <c r="F369" s="63"/>
      <c r="G369" s="55"/>
      <c r="H369" s="55"/>
      <c r="I369" s="55"/>
      <c r="J369" s="55"/>
      <c r="K369" s="55"/>
      <c r="L369" s="55"/>
      <c r="M369" s="55"/>
    </row>
    <row r="370" spans="1:13" x14ac:dyDescent="0.25">
      <c r="A370" s="63"/>
      <c r="B370" s="63"/>
      <c r="C370" s="63"/>
      <c r="D370" s="63"/>
      <c r="E370" s="63"/>
      <c r="F370" s="63"/>
      <c r="G370" s="55"/>
      <c r="H370" s="55"/>
      <c r="I370" s="55"/>
      <c r="J370" s="55"/>
      <c r="K370" s="55"/>
      <c r="L370" s="55"/>
      <c r="M370" s="55"/>
    </row>
    <row r="371" spans="1:13" x14ac:dyDescent="0.25">
      <c r="A371" s="63"/>
      <c r="B371" s="63"/>
      <c r="C371" s="63"/>
      <c r="D371" s="63"/>
      <c r="E371" s="63"/>
      <c r="F371" s="63"/>
      <c r="G371" s="55"/>
      <c r="H371" s="55"/>
      <c r="I371" s="55"/>
      <c r="J371" s="55"/>
      <c r="K371" s="55"/>
      <c r="L371" s="55"/>
      <c r="M371" s="55"/>
    </row>
    <row r="372" spans="1:13" x14ac:dyDescent="0.25">
      <c r="A372" s="63"/>
      <c r="B372" s="63"/>
      <c r="C372" s="63"/>
      <c r="D372" s="63"/>
      <c r="E372" s="63"/>
      <c r="F372" s="63"/>
      <c r="G372" s="55"/>
      <c r="H372" s="55"/>
      <c r="I372" s="55"/>
      <c r="J372" s="55"/>
      <c r="K372" s="55"/>
      <c r="L372" s="55"/>
      <c r="M372" s="55"/>
    </row>
    <row r="373" spans="1:13" x14ac:dyDescent="0.25">
      <c r="A373" s="63"/>
      <c r="B373" s="63"/>
      <c r="C373" s="63"/>
      <c r="D373" s="63"/>
      <c r="E373" s="63"/>
      <c r="F373" s="63"/>
      <c r="G373" s="55"/>
      <c r="H373" s="55"/>
      <c r="I373" s="55"/>
      <c r="J373" s="55"/>
      <c r="K373" s="55"/>
      <c r="L373" s="55"/>
      <c r="M373" s="55"/>
    </row>
    <row r="374" spans="1:13" x14ac:dyDescent="0.25">
      <c r="A374" s="63"/>
      <c r="B374" s="63"/>
      <c r="C374" s="63"/>
      <c r="D374" s="63"/>
      <c r="E374" s="63"/>
      <c r="F374" s="63"/>
      <c r="G374" s="55"/>
      <c r="H374" s="55"/>
      <c r="I374" s="55"/>
      <c r="J374" s="55"/>
      <c r="K374" s="55"/>
      <c r="L374" s="55"/>
      <c r="M374" s="55"/>
    </row>
    <row r="375" spans="1:13" x14ac:dyDescent="0.25">
      <c r="A375" s="63"/>
      <c r="B375" s="63"/>
      <c r="C375" s="63"/>
      <c r="D375" s="63"/>
      <c r="E375" s="63"/>
      <c r="F375" s="63"/>
      <c r="G375" s="55"/>
      <c r="H375" s="55"/>
      <c r="I375" s="55"/>
      <c r="J375" s="55"/>
      <c r="K375" s="55"/>
      <c r="L375" s="55"/>
      <c r="M375" s="55"/>
    </row>
    <row r="376" spans="1:13" x14ac:dyDescent="0.25">
      <c r="A376" s="63"/>
      <c r="B376" s="63"/>
      <c r="C376" s="63"/>
      <c r="D376" s="63"/>
      <c r="E376" s="63"/>
      <c r="F376" s="63"/>
      <c r="G376" s="55"/>
      <c r="H376" s="55"/>
      <c r="I376" s="55"/>
      <c r="J376" s="55"/>
      <c r="K376" s="55"/>
      <c r="L376" s="55"/>
      <c r="M376" s="55"/>
    </row>
    <row r="377" spans="1:13" x14ac:dyDescent="0.25">
      <c r="A377" s="63"/>
      <c r="B377" s="63"/>
      <c r="C377" s="63"/>
      <c r="D377" s="63"/>
      <c r="E377" s="63"/>
      <c r="F377" s="63"/>
      <c r="G377" s="55"/>
      <c r="H377" s="55"/>
      <c r="I377" s="55"/>
      <c r="J377" s="55"/>
      <c r="K377" s="55"/>
      <c r="L377" s="55"/>
      <c r="M377" s="55"/>
    </row>
    <row r="378" spans="1:13" x14ac:dyDescent="0.25">
      <c r="A378" s="63"/>
      <c r="B378" s="63"/>
      <c r="C378" s="63"/>
      <c r="D378" s="63"/>
      <c r="E378" s="63"/>
      <c r="F378" s="63"/>
      <c r="G378" s="55"/>
      <c r="H378" s="55"/>
      <c r="I378" s="55"/>
      <c r="J378" s="55"/>
      <c r="K378" s="55"/>
      <c r="L378" s="55"/>
      <c r="M378" s="55"/>
    </row>
    <row r="379" spans="1:13" x14ac:dyDescent="0.25">
      <c r="A379" s="63"/>
      <c r="B379" s="63"/>
      <c r="C379" s="63"/>
      <c r="D379" s="63"/>
      <c r="E379" s="63"/>
      <c r="F379" s="63"/>
      <c r="G379" s="55"/>
      <c r="H379" s="55"/>
      <c r="I379" s="55"/>
      <c r="J379" s="55"/>
      <c r="K379" s="55"/>
      <c r="L379" s="55"/>
      <c r="M379" s="55"/>
    </row>
    <row r="380" spans="1:13" x14ac:dyDescent="0.25">
      <c r="A380" s="63"/>
      <c r="B380" s="63"/>
      <c r="C380" s="63"/>
      <c r="D380" s="63"/>
      <c r="E380" s="63"/>
      <c r="F380" s="63"/>
      <c r="G380" s="55"/>
      <c r="H380" s="55"/>
      <c r="I380" s="55"/>
      <c r="J380" s="55"/>
      <c r="K380" s="55"/>
      <c r="L380" s="55"/>
      <c r="M380" s="55"/>
    </row>
    <row r="381" spans="1:13" x14ac:dyDescent="0.25">
      <c r="A381" s="63"/>
      <c r="B381" s="63"/>
      <c r="C381" s="63"/>
      <c r="D381" s="63"/>
      <c r="E381" s="63"/>
      <c r="F381" s="63"/>
      <c r="G381" s="55"/>
      <c r="H381" s="55"/>
      <c r="I381" s="55"/>
      <c r="J381" s="55"/>
      <c r="K381" s="55"/>
      <c r="L381" s="55"/>
      <c r="M381" s="55"/>
    </row>
    <row r="382" spans="1:13" x14ac:dyDescent="0.25">
      <c r="A382" s="63"/>
      <c r="B382" s="63"/>
      <c r="C382" s="63"/>
      <c r="D382" s="63"/>
      <c r="E382" s="63"/>
      <c r="F382" s="63"/>
      <c r="G382" s="55"/>
      <c r="H382" s="55"/>
      <c r="I382" s="55"/>
      <c r="J382" s="55"/>
      <c r="K382" s="55"/>
      <c r="L382" s="55"/>
      <c r="M382" s="55"/>
    </row>
    <row r="383" spans="1:13" x14ac:dyDescent="0.25">
      <c r="A383" s="63"/>
      <c r="B383" s="63"/>
      <c r="C383" s="63"/>
      <c r="D383" s="63"/>
      <c r="E383" s="63"/>
      <c r="F383" s="63"/>
      <c r="G383" s="55"/>
      <c r="H383" s="55"/>
      <c r="I383" s="55"/>
      <c r="J383" s="55"/>
      <c r="K383" s="55"/>
      <c r="L383" s="55"/>
      <c r="M383" s="55"/>
    </row>
    <row r="384" spans="1:13" x14ac:dyDescent="0.25">
      <c r="A384" s="63"/>
      <c r="B384" s="63"/>
      <c r="C384" s="63"/>
      <c r="D384" s="63"/>
      <c r="E384" s="63"/>
      <c r="F384" s="63"/>
      <c r="G384" s="55"/>
      <c r="H384" s="55"/>
      <c r="I384" s="55"/>
      <c r="J384" s="55"/>
      <c r="K384" s="55"/>
      <c r="L384" s="55"/>
      <c r="M384" s="55"/>
    </row>
    <row r="385" spans="1:13" x14ac:dyDescent="0.25">
      <c r="A385" s="63"/>
      <c r="B385" s="63"/>
      <c r="C385" s="63"/>
      <c r="D385" s="63"/>
      <c r="E385" s="63"/>
      <c r="F385" s="63"/>
      <c r="G385" s="55"/>
      <c r="H385" s="55"/>
      <c r="I385" s="55"/>
      <c r="J385" s="55"/>
      <c r="K385" s="55"/>
      <c r="L385" s="55"/>
      <c r="M385" s="55"/>
    </row>
    <row r="386" spans="1:13" x14ac:dyDescent="0.25">
      <c r="A386" s="63"/>
      <c r="B386" s="63"/>
      <c r="C386" s="63"/>
      <c r="D386" s="63"/>
      <c r="E386" s="63"/>
      <c r="F386" s="63"/>
      <c r="G386" s="55"/>
      <c r="H386" s="55"/>
      <c r="I386" s="55"/>
      <c r="J386" s="55"/>
      <c r="K386" s="55"/>
      <c r="L386" s="55"/>
      <c r="M386" s="55"/>
    </row>
    <row r="387" spans="1:13" x14ac:dyDescent="0.25">
      <c r="A387" s="63"/>
      <c r="B387" s="63"/>
      <c r="C387" s="63"/>
      <c r="D387" s="63"/>
      <c r="E387" s="63"/>
      <c r="F387" s="63"/>
      <c r="G387" s="55"/>
      <c r="H387" s="55"/>
      <c r="I387" s="55"/>
      <c r="J387" s="55"/>
      <c r="K387" s="55"/>
      <c r="L387" s="55"/>
      <c r="M387" s="55"/>
    </row>
    <row r="388" spans="1:13" x14ac:dyDescent="0.25">
      <c r="A388" s="63"/>
      <c r="B388" s="63"/>
      <c r="C388" s="63"/>
      <c r="D388" s="63"/>
      <c r="E388" s="63"/>
      <c r="F388" s="63"/>
      <c r="G388" s="55"/>
      <c r="H388" s="55"/>
      <c r="I388" s="55"/>
      <c r="J388" s="55"/>
      <c r="K388" s="55"/>
      <c r="L388" s="55"/>
      <c r="M388" s="55"/>
    </row>
    <row r="389" spans="1:13" x14ac:dyDescent="0.25">
      <c r="A389" s="63"/>
      <c r="B389" s="63"/>
      <c r="C389" s="63"/>
      <c r="D389" s="63"/>
      <c r="E389" s="63"/>
      <c r="F389" s="63"/>
      <c r="G389" s="55"/>
      <c r="H389" s="55"/>
      <c r="I389" s="55"/>
      <c r="J389" s="55"/>
      <c r="K389" s="55"/>
      <c r="L389" s="55"/>
      <c r="M389" s="55"/>
    </row>
    <row r="390" spans="1:13" x14ac:dyDescent="0.25">
      <c r="A390" s="63"/>
      <c r="B390" s="63"/>
      <c r="C390" s="63"/>
      <c r="D390" s="63"/>
      <c r="E390" s="63"/>
      <c r="F390" s="63"/>
      <c r="G390" s="55"/>
      <c r="H390" s="55"/>
      <c r="I390" s="55"/>
      <c r="J390" s="55"/>
      <c r="K390" s="55"/>
      <c r="L390" s="55"/>
      <c r="M390" s="55"/>
    </row>
    <row r="391" spans="1:13" x14ac:dyDescent="0.25">
      <c r="A391" s="63"/>
      <c r="B391" s="63"/>
      <c r="C391" s="63"/>
      <c r="D391" s="63"/>
      <c r="E391" s="63"/>
      <c r="F391" s="63"/>
      <c r="G391" s="55"/>
      <c r="H391" s="55"/>
      <c r="I391" s="55"/>
      <c r="J391" s="55"/>
      <c r="K391" s="55"/>
      <c r="L391" s="55"/>
      <c r="M391" s="55"/>
    </row>
    <row r="392" spans="1:13" x14ac:dyDescent="0.25">
      <c r="A392" s="63"/>
      <c r="B392" s="63"/>
      <c r="C392" s="63"/>
      <c r="D392" s="63"/>
      <c r="E392" s="63"/>
      <c r="F392" s="63"/>
      <c r="G392" s="55"/>
      <c r="H392" s="55"/>
      <c r="I392" s="55"/>
      <c r="J392" s="55"/>
      <c r="K392" s="55"/>
      <c r="L392" s="55"/>
      <c r="M392" s="55"/>
    </row>
    <row r="393" spans="1:13" x14ac:dyDescent="0.25">
      <c r="A393" s="63"/>
      <c r="B393" s="63"/>
      <c r="C393" s="63"/>
      <c r="D393" s="63"/>
      <c r="E393" s="63"/>
      <c r="F393" s="63"/>
      <c r="G393" s="55"/>
      <c r="H393" s="55"/>
      <c r="I393" s="55"/>
      <c r="J393" s="55"/>
      <c r="K393" s="55"/>
      <c r="L393" s="55"/>
      <c r="M393" s="55"/>
    </row>
    <row r="394" spans="1:13" x14ac:dyDescent="0.25">
      <c r="A394" s="63"/>
      <c r="B394" s="63"/>
      <c r="C394" s="63"/>
      <c r="D394" s="63"/>
      <c r="E394" s="63"/>
      <c r="F394" s="63"/>
      <c r="G394" s="55"/>
      <c r="H394" s="55"/>
      <c r="I394" s="55"/>
      <c r="J394" s="55"/>
      <c r="K394" s="55"/>
      <c r="L394" s="55"/>
      <c r="M394" s="55"/>
    </row>
    <row r="395" spans="1:13" x14ac:dyDescent="0.25">
      <c r="A395" s="63"/>
      <c r="B395" s="63"/>
      <c r="C395" s="63"/>
      <c r="D395" s="63"/>
      <c r="E395" s="63"/>
      <c r="F395" s="63"/>
      <c r="G395" s="55"/>
      <c r="H395" s="55"/>
      <c r="I395" s="55"/>
      <c r="J395" s="55"/>
      <c r="K395" s="55"/>
      <c r="L395" s="55"/>
      <c r="M395" s="55"/>
    </row>
    <row r="396" spans="1:13" x14ac:dyDescent="0.25">
      <c r="A396" s="63"/>
      <c r="B396" s="63"/>
      <c r="C396" s="63"/>
      <c r="D396" s="63"/>
      <c r="E396" s="63"/>
      <c r="F396" s="63"/>
      <c r="G396" s="55"/>
      <c r="H396" s="55"/>
      <c r="I396" s="55"/>
      <c r="J396" s="55"/>
      <c r="K396" s="55"/>
      <c r="L396" s="55"/>
      <c r="M396" s="55"/>
    </row>
    <row r="397" spans="1:13" x14ac:dyDescent="0.25">
      <c r="A397" s="63"/>
      <c r="B397" s="63"/>
      <c r="C397" s="63"/>
      <c r="D397" s="63"/>
      <c r="E397" s="63"/>
      <c r="F397" s="63"/>
      <c r="G397" s="55"/>
      <c r="H397" s="55"/>
      <c r="I397" s="55"/>
      <c r="J397" s="55"/>
      <c r="K397" s="55"/>
      <c r="L397" s="55"/>
      <c r="M397" s="55"/>
    </row>
    <row r="398" spans="1:13" x14ac:dyDescent="0.25">
      <c r="A398" s="63"/>
      <c r="B398" s="63"/>
      <c r="C398" s="63"/>
      <c r="D398" s="63"/>
      <c r="E398" s="63"/>
      <c r="F398" s="63"/>
      <c r="G398" s="55"/>
      <c r="H398" s="55"/>
      <c r="I398" s="55"/>
      <c r="J398" s="55"/>
      <c r="K398" s="55"/>
      <c r="L398" s="55"/>
      <c r="M398" s="55"/>
    </row>
    <row r="399" spans="1:13" x14ac:dyDescent="0.25">
      <c r="A399" s="63"/>
      <c r="B399" s="63"/>
      <c r="C399" s="63"/>
      <c r="D399" s="63"/>
      <c r="E399" s="63"/>
      <c r="F399" s="63"/>
      <c r="G399" s="55"/>
      <c r="H399" s="55"/>
      <c r="I399" s="55"/>
      <c r="J399" s="55"/>
      <c r="K399" s="55"/>
      <c r="L399" s="55"/>
      <c r="M399" s="55"/>
    </row>
    <row r="400" spans="1:13" x14ac:dyDescent="0.25">
      <c r="A400" s="63"/>
      <c r="B400" s="63"/>
      <c r="C400" s="63"/>
      <c r="D400" s="63"/>
      <c r="E400" s="63"/>
      <c r="F400" s="63"/>
      <c r="G400" s="55"/>
      <c r="H400" s="55"/>
      <c r="I400" s="55"/>
      <c r="J400" s="55"/>
      <c r="K400" s="55"/>
      <c r="L400" s="55"/>
      <c r="M400" s="55"/>
    </row>
    <row r="401" spans="1:13" x14ac:dyDescent="0.25">
      <c r="A401" s="63"/>
      <c r="B401" s="63"/>
      <c r="C401" s="63"/>
      <c r="D401" s="63"/>
      <c r="E401" s="63"/>
      <c r="F401" s="63"/>
      <c r="G401" s="55"/>
      <c r="H401" s="55"/>
      <c r="I401" s="55"/>
      <c r="J401" s="55"/>
      <c r="K401" s="55"/>
      <c r="L401" s="55"/>
      <c r="M401" s="55"/>
    </row>
    <row r="402" spans="1:13" x14ac:dyDescent="0.25">
      <c r="A402" s="63"/>
      <c r="B402" s="63"/>
      <c r="C402" s="63"/>
      <c r="D402" s="63"/>
      <c r="E402" s="63"/>
      <c r="F402" s="63"/>
      <c r="G402" s="55"/>
      <c r="H402" s="55"/>
      <c r="I402" s="55"/>
      <c r="J402" s="55"/>
      <c r="K402" s="55"/>
      <c r="L402" s="55"/>
      <c r="M402" s="55"/>
    </row>
    <row r="403" spans="1:13" x14ac:dyDescent="0.25">
      <c r="A403" s="63"/>
      <c r="B403" s="63"/>
      <c r="C403" s="63"/>
      <c r="D403" s="63"/>
      <c r="E403" s="63"/>
      <c r="F403" s="63"/>
      <c r="G403" s="55"/>
      <c r="H403" s="55"/>
      <c r="I403" s="55"/>
      <c r="J403" s="55"/>
      <c r="K403" s="55"/>
      <c r="L403" s="55"/>
      <c r="M403" s="55"/>
    </row>
    <row r="404" spans="1:13" x14ac:dyDescent="0.25">
      <c r="A404" s="63"/>
      <c r="B404" s="63"/>
      <c r="C404" s="63"/>
      <c r="D404" s="63"/>
      <c r="E404" s="63"/>
      <c r="F404" s="63"/>
      <c r="G404" s="55"/>
      <c r="H404" s="55"/>
      <c r="I404" s="55"/>
      <c r="J404" s="55"/>
      <c r="K404" s="55"/>
      <c r="L404" s="55"/>
      <c r="M404" s="55"/>
    </row>
    <row r="405" spans="1:13" x14ac:dyDescent="0.25">
      <c r="A405" s="63"/>
      <c r="B405" s="63"/>
      <c r="C405" s="63"/>
      <c r="D405" s="63"/>
      <c r="E405" s="63"/>
      <c r="F405" s="63"/>
      <c r="G405" s="55"/>
      <c r="H405" s="55"/>
      <c r="I405" s="55"/>
      <c r="J405" s="55"/>
      <c r="K405" s="55"/>
      <c r="L405" s="55"/>
      <c r="M405" s="55"/>
    </row>
    <row r="406" spans="1:13" x14ac:dyDescent="0.25">
      <c r="A406" s="63"/>
      <c r="B406" s="63"/>
      <c r="C406" s="63"/>
      <c r="D406" s="63"/>
      <c r="E406" s="63"/>
      <c r="F406" s="63"/>
      <c r="G406" s="55"/>
      <c r="H406" s="55"/>
      <c r="I406" s="55"/>
      <c r="J406" s="55"/>
      <c r="K406" s="55"/>
      <c r="L406" s="55"/>
      <c r="M406" s="55"/>
    </row>
    <row r="407" spans="1:13" x14ac:dyDescent="0.25">
      <c r="A407" s="63"/>
      <c r="B407" s="63"/>
      <c r="C407" s="63"/>
      <c r="D407" s="63"/>
      <c r="E407" s="63"/>
      <c r="F407" s="63"/>
      <c r="G407" s="55"/>
      <c r="H407" s="55"/>
      <c r="I407" s="55"/>
      <c r="J407" s="55"/>
      <c r="K407" s="55"/>
      <c r="L407" s="55"/>
      <c r="M407" s="55"/>
    </row>
    <row r="408" spans="1:13" x14ac:dyDescent="0.25">
      <c r="A408" s="63"/>
      <c r="B408" s="63"/>
      <c r="C408" s="63"/>
      <c r="D408" s="63"/>
      <c r="E408" s="63"/>
      <c r="F408" s="63"/>
      <c r="G408" s="55"/>
      <c r="H408" s="55"/>
      <c r="I408" s="55"/>
      <c r="J408" s="55"/>
      <c r="K408" s="55"/>
      <c r="L408" s="55"/>
      <c r="M408" s="55"/>
    </row>
    <row r="409" spans="1:13" x14ac:dyDescent="0.25">
      <c r="A409" s="63"/>
      <c r="B409" s="63"/>
      <c r="C409" s="63"/>
      <c r="D409" s="63"/>
      <c r="E409" s="63"/>
      <c r="F409" s="63"/>
      <c r="G409" s="55"/>
      <c r="H409" s="55"/>
      <c r="I409" s="55"/>
      <c r="J409" s="55"/>
      <c r="K409" s="55"/>
      <c r="L409" s="55"/>
      <c r="M409" s="55"/>
    </row>
    <row r="410" spans="1:13" x14ac:dyDescent="0.25">
      <c r="A410" s="63"/>
      <c r="B410" s="63"/>
      <c r="C410" s="63"/>
      <c r="D410" s="63"/>
      <c r="E410" s="63"/>
      <c r="F410" s="63"/>
      <c r="G410" s="55"/>
      <c r="H410" s="55"/>
      <c r="I410" s="55"/>
      <c r="J410" s="55"/>
      <c r="K410" s="55"/>
      <c r="L410" s="55"/>
      <c r="M410" s="55"/>
    </row>
    <row r="411" spans="1:13" x14ac:dyDescent="0.25">
      <c r="A411" s="63"/>
      <c r="B411" s="63"/>
      <c r="C411" s="63"/>
      <c r="D411" s="63"/>
      <c r="E411" s="63"/>
      <c r="F411" s="63"/>
      <c r="G411" s="55"/>
      <c r="H411" s="55"/>
      <c r="I411" s="55"/>
      <c r="J411" s="55"/>
      <c r="K411" s="55"/>
      <c r="L411" s="55"/>
      <c r="M411" s="55"/>
    </row>
    <row r="412" spans="1:13" x14ac:dyDescent="0.25">
      <c r="A412" s="63"/>
      <c r="B412" s="63"/>
      <c r="C412" s="63"/>
      <c r="D412" s="63"/>
      <c r="E412" s="63"/>
      <c r="F412" s="63"/>
      <c r="G412" s="55"/>
      <c r="H412" s="55"/>
      <c r="I412" s="55"/>
      <c r="J412" s="55"/>
      <c r="K412" s="55"/>
      <c r="L412" s="55"/>
      <c r="M412" s="55"/>
    </row>
    <row r="413" spans="1:13" x14ac:dyDescent="0.25">
      <c r="A413" s="63"/>
      <c r="B413" s="63"/>
      <c r="C413" s="63"/>
      <c r="D413" s="63"/>
      <c r="E413" s="63"/>
      <c r="F413" s="63"/>
      <c r="G413" s="55"/>
      <c r="H413" s="55"/>
      <c r="I413" s="55"/>
      <c r="J413" s="55"/>
      <c r="K413" s="55"/>
      <c r="L413" s="55"/>
      <c r="M413" s="55"/>
    </row>
    <row r="414" spans="1:13" x14ac:dyDescent="0.25">
      <c r="A414" s="63"/>
      <c r="B414" s="63"/>
      <c r="C414" s="63"/>
      <c r="D414" s="63"/>
      <c r="E414" s="63"/>
      <c r="F414" s="63"/>
      <c r="G414" s="55"/>
      <c r="H414" s="55"/>
      <c r="I414" s="55"/>
      <c r="J414" s="55"/>
      <c r="K414" s="55"/>
      <c r="L414" s="55"/>
      <c r="M414" s="55"/>
    </row>
    <row r="415" spans="1:13" x14ac:dyDescent="0.25">
      <c r="A415" s="63"/>
      <c r="B415" s="63"/>
      <c r="C415" s="63"/>
      <c r="D415" s="63"/>
      <c r="E415" s="63"/>
      <c r="F415" s="63"/>
      <c r="G415" s="55"/>
      <c r="H415" s="55"/>
      <c r="I415" s="55"/>
      <c r="J415" s="55"/>
      <c r="K415" s="55"/>
      <c r="L415" s="55"/>
      <c r="M415" s="55"/>
    </row>
    <row r="416" spans="1:13" x14ac:dyDescent="0.25">
      <c r="A416" s="63"/>
      <c r="B416" s="63"/>
      <c r="C416" s="63"/>
      <c r="D416" s="63"/>
      <c r="E416" s="63"/>
      <c r="F416" s="63"/>
      <c r="G416" s="55"/>
      <c r="H416" s="55"/>
      <c r="I416" s="55"/>
      <c r="J416" s="55"/>
      <c r="K416" s="55"/>
      <c r="L416" s="55"/>
      <c r="M416" s="55"/>
    </row>
    <row r="417" spans="1:13" x14ac:dyDescent="0.25">
      <c r="A417" s="63"/>
      <c r="B417" s="63"/>
      <c r="C417" s="63"/>
      <c r="D417" s="63"/>
      <c r="E417" s="63"/>
      <c r="F417" s="63"/>
      <c r="G417" s="55"/>
      <c r="H417" s="55"/>
      <c r="I417" s="55"/>
      <c r="J417" s="55"/>
      <c r="K417" s="55"/>
      <c r="L417" s="55"/>
      <c r="M417" s="55"/>
    </row>
    <row r="418" spans="1:13" x14ac:dyDescent="0.25">
      <c r="A418" s="63"/>
      <c r="B418" s="63"/>
      <c r="C418" s="63"/>
      <c r="D418" s="63"/>
      <c r="E418" s="63"/>
      <c r="F418" s="63"/>
      <c r="G418" s="55"/>
      <c r="H418" s="55"/>
      <c r="I418" s="55"/>
      <c r="J418" s="55"/>
      <c r="K418" s="55"/>
      <c r="L418" s="55"/>
      <c r="M418" s="55"/>
    </row>
    <row r="419" spans="1:13" x14ac:dyDescent="0.25">
      <c r="A419" s="63"/>
      <c r="B419" s="63"/>
      <c r="C419" s="63"/>
      <c r="D419" s="63"/>
      <c r="E419" s="63"/>
      <c r="F419" s="63"/>
      <c r="G419" s="55"/>
      <c r="H419" s="55"/>
      <c r="I419" s="55"/>
      <c r="J419" s="55"/>
      <c r="K419" s="55"/>
      <c r="L419" s="55"/>
      <c r="M419" s="55"/>
    </row>
    <row r="420" spans="1:13" x14ac:dyDescent="0.25">
      <c r="A420" s="63"/>
      <c r="B420" s="63"/>
      <c r="C420" s="63"/>
      <c r="D420" s="63"/>
      <c r="E420" s="63"/>
      <c r="F420" s="63"/>
      <c r="G420" s="55"/>
      <c r="H420" s="55"/>
      <c r="I420" s="55"/>
      <c r="J420" s="55"/>
      <c r="K420" s="55"/>
      <c r="L420" s="55"/>
      <c r="M420" s="55"/>
    </row>
    <row r="421" spans="1:13" x14ac:dyDescent="0.25">
      <c r="A421" s="63"/>
      <c r="B421" s="63"/>
      <c r="C421" s="63"/>
      <c r="D421" s="63"/>
      <c r="E421" s="63"/>
      <c r="F421" s="63"/>
      <c r="G421" s="55"/>
      <c r="H421" s="55"/>
      <c r="I421" s="55"/>
      <c r="J421" s="55"/>
      <c r="K421" s="55"/>
      <c r="L421" s="55"/>
      <c r="M421" s="55"/>
    </row>
    <row r="422" spans="1:13" x14ac:dyDescent="0.25">
      <c r="A422" s="63"/>
      <c r="B422" s="63"/>
      <c r="C422" s="63"/>
      <c r="D422" s="63"/>
      <c r="E422" s="63"/>
      <c r="F422" s="63"/>
      <c r="G422" s="55"/>
      <c r="H422" s="55"/>
      <c r="I422" s="55"/>
      <c r="J422" s="55"/>
      <c r="K422" s="55"/>
      <c r="L422" s="55"/>
      <c r="M422" s="55"/>
    </row>
    <row r="423" spans="1:13" x14ac:dyDescent="0.25">
      <c r="A423" s="63"/>
      <c r="B423" s="63"/>
      <c r="C423" s="63"/>
      <c r="D423" s="63"/>
      <c r="E423" s="63"/>
      <c r="F423" s="63"/>
      <c r="G423" s="55"/>
      <c r="H423" s="55"/>
      <c r="I423" s="55"/>
      <c r="J423" s="55"/>
      <c r="K423" s="55"/>
      <c r="L423" s="55"/>
      <c r="M423" s="55"/>
    </row>
    <row r="424" spans="1:13" x14ac:dyDescent="0.25">
      <c r="A424" s="63"/>
      <c r="B424" s="63"/>
      <c r="C424" s="63"/>
      <c r="D424" s="63"/>
      <c r="E424" s="63"/>
      <c r="F424" s="63"/>
      <c r="G424" s="55"/>
      <c r="H424" s="55"/>
      <c r="I424" s="55"/>
      <c r="J424" s="55"/>
      <c r="K424" s="55"/>
      <c r="L424" s="55"/>
      <c r="M424" s="55"/>
    </row>
    <row r="425" spans="1:13" x14ac:dyDescent="0.25">
      <c r="A425" s="63"/>
      <c r="B425" s="63"/>
      <c r="C425" s="63"/>
      <c r="D425" s="63"/>
      <c r="E425" s="63"/>
      <c r="F425" s="63"/>
      <c r="G425" s="55"/>
      <c r="H425" s="55"/>
      <c r="I425" s="55"/>
      <c r="J425" s="55"/>
      <c r="K425" s="55"/>
      <c r="L425" s="55"/>
      <c r="M425" s="55"/>
    </row>
    <row r="426" spans="1:13" x14ac:dyDescent="0.25">
      <c r="A426" s="63"/>
      <c r="B426" s="63"/>
      <c r="C426" s="63"/>
      <c r="D426" s="63"/>
      <c r="E426" s="63"/>
      <c r="F426" s="63"/>
      <c r="G426" s="55"/>
      <c r="H426" s="55"/>
      <c r="I426" s="55"/>
      <c r="J426" s="55"/>
      <c r="K426" s="55"/>
      <c r="L426" s="55"/>
      <c r="M426" s="55"/>
    </row>
    <row r="427" spans="1:13" x14ac:dyDescent="0.25">
      <c r="A427" s="63"/>
      <c r="B427" s="63"/>
      <c r="C427" s="63"/>
      <c r="D427" s="63"/>
      <c r="E427" s="63"/>
      <c r="F427" s="63"/>
      <c r="G427" s="55"/>
      <c r="H427" s="55"/>
      <c r="I427" s="55"/>
      <c r="J427" s="55"/>
      <c r="K427" s="55"/>
      <c r="L427" s="55"/>
      <c r="M427" s="55"/>
    </row>
    <row r="428" spans="1:13" x14ac:dyDescent="0.25">
      <c r="A428" s="63"/>
      <c r="B428" s="63"/>
      <c r="C428" s="63"/>
      <c r="D428" s="63"/>
      <c r="E428" s="63"/>
      <c r="F428" s="63"/>
      <c r="G428" s="55"/>
      <c r="H428" s="55"/>
      <c r="I428" s="55"/>
      <c r="J428" s="55"/>
      <c r="K428" s="55"/>
      <c r="L428" s="55"/>
      <c r="M428" s="55"/>
    </row>
    <row r="429" spans="1:13" x14ac:dyDescent="0.25">
      <c r="A429" s="63"/>
      <c r="B429" s="63"/>
      <c r="C429" s="63"/>
      <c r="D429" s="63"/>
      <c r="E429" s="63"/>
      <c r="F429" s="63"/>
      <c r="G429" s="55"/>
      <c r="H429" s="55"/>
      <c r="I429" s="55"/>
      <c r="J429" s="55"/>
      <c r="K429" s="55"/>
      <c r="L429" s="55"/>
      <c r="M429" s="55"/>
    </row>
    <row r="430" spans="1:13" x14ac:dyDescent="0.25">
      <c r="A430" s="63"/>
      <c r="B430" s="63"/>
      <c r="C430" s="63"/>
      <c r="D430" s="63"/>
      <c r="E430" s="63"/>
      <c r="F430" s="63"/>
      <c r="G430" s="55"/>
      <c r="H430" s="55"/>
      <c r="I430" s="55"/>
      <c r="J430" s="55"/>
      <c r="K430" s="55"/>
      <c r="L430" s="55"/>
      <c r="M430" s="55"/>
    </row>
    <row r="431" spans="1:13" x14ac:dyDescent="0.25">
      <c r="A431" s="63"/>
      <c r="B431" s="63"/>
      <c r="C431" s="63"/>
      <c r="D431" s="63"/>
      <c r="E431" s="63"/>
      <c r="F431" s="63"/>
      <c r="G431" s="55"/>
      <c r="H431" s="55"/>
      <c r="I431" s="55"/>
      <c r="J431" s="55"/>
      <c r="K431" s="55"/>
      <c r="L431" s="55"/>
      <c r="M431" s="55"/>
    </row>
    <row r="432" spans="1:13" x14ac:dyDescent="0.25">
      <c r="A432" s="63"/>
      <c r="B432" s="63"/>
      <c r="C432" s="63"/>
      <c r="D432" s="63"/>
      <c r="E432" s="63"/>
      <c r="F432" s="63"/>
      <c r="G432" s="55"/>
      <c r="H432" s="55"/>
      <c r="I432" s="55"/>
      <c r="J432" s="55"/>
      <c r="K432" s="55"/>
      <c r="L432" s="55"/>
      <c r="M432" s="55"/>
    </row>
    <row r="433" spans="1:13" x14ac:dyDescent="0.25">
      <c r="A433" s="63"/>
      <c r="B433" s="63"/>
      <c r="C433" s="63"/>
      <c r="D433" s="63"/>
      <c r="E433" s="63"/>
      <c r="F433" s="63"/>
      <c r="G433" s="55"/>
      <c r="H433" s="55"/>
      <c r="I433" s="55"/>
      <c r="J433" s="55"/>
      <c r="K433" s="55"/>
      <c r="L433" s="55"/>
      <c r="M433" s="55"/>
    </row>
    <row r="434" spans="1:13" x14ac:dyDescent="0.25">
      <c r="A434" s="63"/>
      <c r="B434" s="63"/>
      <c r="C434" s="63"/>
      <c r="D434" s="63"/>
      <c r="E434" s="63"/>
      <c r="F434" s="63"/>
      <c r="G434" s="55"/>
      <c r="H434" s="55"/>
      <c r="I434" s="55"/>
      <c r="J434" s="55"/>
      <c r="K434" s="55"/>
      <c r="L434" s="55"/>
      <c r="M434" s="55"/>
    </row>
    <row r="435" spans="1:13" x14ac:dyDescent="0.25">
      <c r="A435" s="63"/>
      <c r="B435" s="63"/>
      <c r="C435" s="63"/>
      <c r="D435" s="63"/>
      <c r="E435" s="63"/>
      <c r="F435" s="63"/>
      <c r="G435" s="55"/>
      <c r="H435" s="55"/>
      <c r="I435" s="55"/>
      <c r="J435" s="55"/>
      <c r="K435" s="55"/>
      <c r="L435" s="55"/>
      <c r="M435" s="55"/>
    </row>
    <row r="436" spans="1:13" x14ac:dyDescent="0.25">
      <c r="A436" s="63"/>
      <c r="B436" s="63"/>
      <c r="C436" s="63"/>
      <c r="D436" s="63"/>
      <c r="E436" s="63"/>
      <c r="F436" s="63"/>
      <c r="G436" s="55"/>
      <c r="H436" s="55"/>
      <c r="I436" s="55"/>
      <c r="J436" s="55"/>
      <c r="K436" s="55"/>
      <c r="L436" s="55"/>
      <c r="M436" s="55"/>
    </row>
    <row r="437" spans="1:13" x14ac:dyDescent="0.25">
      <c r="A437" s="63"/>
      <c r="B437" s="63"/>
      <c r="C437" s="63"/>
      <c r="D437" s="63"/>
      <c r="E437" s="63"/>
      <c r="F437" s="63"/>
      <c r="G437" s="55"/>
      <c r="H437" s="55"/>
      <c r="I437" s="55"/>
      <c r="J437" s="55"/>
      <c r="K437" s="55"/>
      <c r="L437" s="55"/>
      <c r="M437" s="55"/>
    </row>
    <row r="438" spans="1:13" x14ac:dyDescent="0.25">
      <c r="A438" s="63"/>
      <c r="B438" s="63"/>
      <c r="C438" s="63"/>
      <c r="D438" s="63"/>
      <c r="E438" s="63"/>
      <c r="F438" s="63"/>
      <c r="G438" s="55"/>
      <c r="H438" s="55"/>
      <c r="I438" s="55"/>
      <c r="J438" s="55"/>
      <c r="K438" s="55"/>
      <c r="L438" s="55"/>
      <c r="M438" s="55"/>
    </row>
    <row r="439" spans="1:13" x14ac:dyDescent="0.25">
      <c r="A439" s="63"/>
      <c r="B439" s="63"/>
      <c r="C439" s="63"/>
      <c r="D439" s="63"/>
      <c r="E439" s="63"/>
      <c r="F439" s="63"/>
      <c r="G439" s="55"/>
      <c r="H439" s="55"/>
      <c r="I439" s="55"/>
      <c r="J439" s="55"/>
      <c r="K439" s="55"/>
      <c r="L439" s="55"/>
      <c r="M439" s="55"/>
    </row>
    <row r="440" spans="1:13" x14ac:dyDescent="0.25">
      <c r="A440" s="63"/>
      <c r="B440" s="63"/>
      <c r="C440" s="63"/>
      <c r="D440" s="63"/>
      <c r="E440" s="63"/>
      <c r="F440" s="63"/>
      <c r="G440" s="55"/>
      <c r="H440" s="55"/>
      <c r="I440" s="55"/>
      <c r="J440" s="55"/>
      <c r="K440" s="55"/>
      <c r="L440" s="55"/>
      <c r="M440" s="55"/>
    </row>
    <row r="441" spans="1:13" x14ac:dyDescent="0.25">
      <c r="A441" s="63"/>
      <c r="B441" s="63"/>
      <c r="C441" s="63"/>
      <c r="D441" s="63"/>
      <c r="E441" s="63"/>
      <c r="F441" s="63"/>
      <c r="G441" s="55"/>
      <c r="H441" s="55"/>
      <c r="I441" s="55"/>
      <c r="J441" s="55"/>
      <c r="K441" s="55"/>
      <c r="L441" s="55"/>
      <c r="M441" s="55"/>
    </row>
    <row r="442" spans="1:13" x14ac:dyDescent="0.25">
      <c r="A442" s="63"/>
      <c r="B442" s="63"/>
      <c r="C442" s="63"/>
      <c r="D442" s="63"/>
      <c r="E442" s="63"/>
      <c r="F442" s="63"/>
      <c r="G442" s="55"/>
      <c r="H442" s="55"/>
      <c r="I442" s="55"/>
      <c r="J442" s="55"/>
      <c r="K442" s="55"/>
      <c r="L442" s="55"/>
      <c r="M442" s="55"/>
    </row>
    <row r="443" spans="1:13" x14ac:dyDescent="0.25">
      <c r="A443" s="63"/>
      <c r="B443" s="63"/>
      <c r="C443" s="63"/>
      <c r="D443" s="63"/>
      <c r="E443" s="63"/>
      <c r="F443" s="63"/>
      <c r="G443" s="55"/>
      <c r="H443" s="55"/>
      <c r="I443" s="55"/>
      <c r="J443" s="55"/>
      <c r="K443" s="55"/>
      <c r="L443" s="55"/>
      <c r="M443" s="55"/>
    </row>
    <row r="444" spans="1:13" x14ac:dyDescent="0.25">
      <c r="A444" s="63"/>
      <c r="B444" s="63"/>
      <c r="C444" s="63"/>
      <c r="D444" s="63"/>
      <c r="E444" s="63"/>
      <c r="F444" s="63"/>
      <c r="G444" s="55"/>
      <c r="H444" s="55"/>
      <c r="I444" s="55"/>
      <c r="J444" s="55"/>
      <c r="K444" s="55"/>
      <c r="L444" s="55"/>
      <c r="M444" s="55"/>
    </row>
    <row r="445" spans="1:13" x14ac:dyDescent="0.25">
      <c r="A445" s="63"/>
      <c r="B445" s="63"/>
      <c r="C445" s="63"/>
      <c r="D445" s="63"/>
      <c r="E445" s="63"/>
      <c r="F445" s="63"/>
      <c r="G445" s="55"/>
      <c r="H445" s="55"/>
      <c r="I445" s="55"/>
      <c r="J445" s="55"/>
      <c r="K445" s="55"/>
      <c r="L445" s="55"/>
      <c r="M445" s="55"/>
    </row>
    <row r="446" spans="1:13" x14ac:dyDescent="0.25">
      <c r="A446" s="63"/>
      <c r="B446" s="63"/>
      <c r="C446" s="63"/>
      <c r="D446" s="63"/>
      <c r="E446" s="63"/>
      <c r="F446" s="63"/>
      <c r="G446" s="55"/>
      <c r="H446" s="55"/>
      <c r="I446" s="55"/>
      <c r="J446" s="55"/>
      <c r="K446" s="55"/>
      <c r="L446" s="55"/>
      <c r="M446" s="55"/>
    </row>
    <row r="447" spans="1:13" x14ac:dyDescent="0.25">
      <c r="A447" s="63"/>
      <c r="B447" s="63"/>
      <c r="C447" s="63"/>
      <c r="D447" s="63"/>
      <c r="E447" s="63"/>
      <c r="F447" s="63"/>
      <c r="G447" s="55"/>
      <c r="H447" s="55"/>
      <c r="I447" s="55"/>
      <c r="J447" s="55"/>
      <c r="K447" s="55"/>
      <c r="L447" s="55"/>
      <c r="M447" s="55"/>
    </row>
    <row r="448" spans="1:13" x14ac:dyDescent="0.25">
      <c r="A448" s="63"/>
      <c r="B448" s="63"/>
      <c r="C448" s="63"/>
      <c r="D448" s="63"/>
      <c r="E448" s="63"/>
      <c r="F448" s="63"/>
      <c r="G448" s="55"/>
      <c r="H448" s="55"/>
      <c r="I448" s="55"/>
      <c r="J448" s="55"/>
      <c r="K448" s="55"/>
      <c r="L448" s="55"/>
      <c r="M448" s="55"/>
    </row>
    <row r="449" spans="1:15" x14ac:dyDescent="0.25">
      <c r="A449" s="63"/>
      <c r="B449" s="63"/>
      <c r="C449" s="63"/>
      <c r="D449" s="63"/>
      <c r="E449" s="63"/>
      <c r="F449" s="63"/>
      <c r="G449" s="55"/>
      <c r="H449" s="55"/>
      <c r="I449" s="55"/>
      <c r="J449" s="55"/>
      <c r="K449" s="55"/>
      <c r="L449" s="55"/>
      <c r="M449" s="55"/>
    </row>
    <row r="450" spans="1:15" x14ac:dyDescent="0.25">
      <c r="A450" s="63"/>
      <c r="B450" s="63"/>
      <c r="C450" s="63"/>
      <c r="D450" s="63"/>
      <c r="E450" s="63"/>
      <c r="F450" s="63"/>
      <c r="G450" s="55"/>
      <c r="H450" s="55"/>
      <c r="I450" s="55"/>
      <c r="J450" s="55"/>
      <c r="K450" s="55"/>
      <c r="L450" s="55"/>
      <c r="M450" s="55"/>
    </row>
    <row r="451" spans="1:15" x14ac:dyDescent="0.25">
      <c r="A451" s="63"/>
      <c r="B451" s="63"/>
      <c r="C451" s="63"/>
      <c r="D451" s="63"/>
      <c r="E451" s="63"/>
      <c r="F451" s="63"/>
    </row>
    <row r="452" spans="1:15" x14ac:dyDescent="0.25">
      <c r="A452" s="63"/>
      <c r="B452" s="63"/>
      <c r="C452" s="63"/>
      <c r="D452" s="63"/>
      <c r="E452" s="63"/>
      <c r="F452" s="63"/>
    </row>
    <row r="453" spans="1:15" s="64" customFormat="1" x14ac:dyDescent="0.25">
      <c r="A453" s="63"/>
      <c r="B453" s="63"/>
      <c r="C453" s="63"/>
      <c r="D453" s="63"/>
      <c r="E453" s="63"/>
      <c r="F453" s="63"/>
      <c r="N453" s="55"/>
      <c r="O453" s="55"/>
    </row>
    <row r="454" spans="1:15" s="64" customFormat="1" x14ac:dyDescent="0.25">
      <c r="A454" s="63"/>
      <c r="B454" s="63"/>
      <c r="C454" s="63"/>
      <c r="D454" s="63"/>
      <c r="E454" s="63"/>
      <c r="F454" s="63"/>
      <c r="N454" s="55"/>
      <c r="O454" s="55"/>
    </row>
    <row r="455" spans="1:15" s="64" customFormat="1" x14ac:dyDescent="0.25">
      <c r="A455" s="63"/>
      <c r="B455" s="63"/>
      <c r="C455" s="63"/>
      <c r="D455" s="63"/>
      <c r="E455" s="63"/>
      <c r="F455" s="63"/>
      <c r="N455" s="55"/>
      <c r="O455" s="55"/>
    </row>
    <row r="456" spans="1:15" s="64" customFormat="1" x14ac:dyDescent="0.25">
      <c r="A456" s="63"/>
      <c r="B456" s="63"/>
      <c r="C456" s="63"/>
      <c r="D456" s="63"/>
      <c r="E456" s="63"/>
      <c r="F456" s="63"/>
      <c r="N456" s="55"/>
      <c r="O456" s="55"/>
    </row>
    <row r="457" spans="1:15" s="64" customFormat="1" x14ac:dyDescent="0.25">
      <c r="A457" s="63"/>
      <c r="B457" s="63"/>
      <c r="C457" s="63"/>
      <c r="D457" s="63"/>
      <c r="E457" s="63"/>
      <c r="F457" s="63"/>
      <c r="N457" s="55"/>
      <c r="O457" s="55"/>
    </row>
    <row r="458" spans="1:15" s="64" customFormat="1" x14ac:dyDescent="0.25">
      <c r="A458" s="63"/>
      <c r="B458" s="63"/>
      <c r="C458" s="63"/>
      <c r="D458" s="63"/>
      <c r="E458" s="63"/>
      <c r="F458" s="63"/>
      <c r="N458" s="55"/>
      <c r="O458" s="55"/>
    </row>
    <row r="459" spans="1:15" s="64" customFormat="1" x14ac:dyDescent="0.25">
      <c r="A459" s="63"/>
      <c r="B459" s="63"/>
      <c r="C459" s="63"/>
      <c r="D459" s="63"/>
      <c r="E459" s="63"/>
      <c r="F459" s="63"/>
      <c r="N459" s="55"/>
      <c r="O459" s="55"/>
    </row>
    <row r="460" spans="1:15" s="64" customFormat="1" x14ac:dyDescent="0.25">
      <c r="A460" s="63"/>
      <c r="B460" s="63"/>
      <c r="C460" s="63"/>
      <c r="D460" s="63"/>
      <c r="E460" s="63"/>
      <c r="F460" s="63"/>
      <c r="N460" s="55"/>
      <c r="O460" s="55"/>
    </row>
    <row r="461" spans="1:15" s="64" customFormat="1" x14ac:dyDescent="0.25">
      <c r="A461" s="63"/>
      <c r="B461" s="63"/>
      <c r="C461" s="63"/>
      <c r="D461" s="63"/>
      <c r="E461" s="63"/>
      <c r="F461" s="63"/>
      <c r="N461" s="55"/>
      <c r="O461" s="55"/>
    </row>
    <row r="462" spans="1:15" s="64" customFormat="1" x14ac:dyDescent="0.25">
      <c r="A462" s="63"/>
      <c r="B462" s="63"/>
      <c r="C462" s="63"/>
      <c r="D462" s="63"/>
      <c r="E462" s="63"/>
      <c r="F462" s="63"/>
      <c r="N462" s="55"/>
      <c r="O462" s="55"/>
    </row>
    <row r="463" spans="1:15" s="64" customFormat="1" x14ac:dyDescent="0.25">
      <c r="A463" s="63"/>
      <c r="B463" s="63"/>
      <c r="C463" s="63"/>
      <c r="D463" s="63"/>
      <c r="E463" s="63"/>
      <c r="F463" s="63"/>
      <c r="N463" s="55"/>
      <c r="O463" s="55"/>
    </row>
    <row r="464" spans="1:15" s="64" customFormat="1" x14ac:dyDescent="0.25">
      <c r="A464" s="63"/>
      <c r="B464" s="63"/>
      <c r="C464" s="63"/>
      <c r="D464" s="63"/>
      <c r="E464" s="63"/>
      <c r="F464" s="63"/>
      <c r="N464" s="55"/>
      <c r="O464" s="55"/>
    </row>
    <row r="465" spans="1:15" s="64" customFormat="1" x14ac:dyDescent="0.25">
      <c r="A465" s="63"/>
      <c r="B465" s="63"/>
      <c r="C465" s="63"/>
      <c r="D465" s="63"/>
      <c r="E465" s="63"/>
      <c r="F465" s="63"/>
      <c r="N465" s="55"/>
      <c r="O465" s="55"/>
    </row>
    <row r="466" spans="1:15" s="64" customFormat="1" x14ac:dyDescent="0.25">
      <c r="A466" s="63"/>
      <c r="B466" s="63"/>
      <c r="C466" s="63"/>
      <c r="D466" s="63"/>
      <c r="E466" s="63"/>
      <c r="F466" s="63"/>
      <c r="N466" s="55"/>
      <c r="O466" s="55"/>
    </row>
  </sheetData>
  <mergeCells count="1">
    <mergeCell ref="A1:M3"/>
  </mergeCells>
  <printOptions horizontalCentered="1"/>
  <pageMargins left="0" right="0" top="0.75" bottom="0.25" header="0" footer="0"/>
  <pageSetup scale="74" orientation="portrait" r:id="rId1"/>
  <headerFooter alignWithMargins="0">
    <oddHeader>&amp;R&amp;"Arial,Bold"&amp;16ANNEX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zoomScale="110" zoomScaleNormal="110" workbookViewId="0">
      <pane xSplit="1" topLeftCell="B1" activePane="topRight" state="frozen"/>
      <selection pane="topRight" activeCell="D25" sqref="D25"/>
    </sheetView>
  </sheetViews>
  <sheetFormatPr defaultColWidth="9.109375" defaultRowHeight="13.2" x14ac:dyDescent="0.25"/>
  <cols>
    <col min="1" max="1" width="29.44140625" style="67" customWidth="1"/>
    <col min="2" max="4" width="11.109375" style="67" customWidth="1"/>
    <col min="5" max="12" width="12" style="67" customWidth="1"/>
    <col min="13" max="13" width="15.44140625" style="67" customWidth="1"/>
    <col min="14" max="14" width="15.6640625" style="67" customWidth="1"/>
    <col min="15" max="15" width="13.88671875" style="67" customWidth="1"/>
    <col min="16" max="16384" width="9.109375" style="67"/>
  </cols>
  <sheetData>
    <row r="1" spans="1:19" x14ac:dyDescent="0.25">
      <c r="A1" s="30" t="s">
        <v>1</v>
      </c>
      <c r="B1" s="65">
        <v>2005</v>
      </c>
      <c r="C1" s="65">
        <v>2006</v>
      </c>
      <c r="D1" s="65">
        <v>2007</v>
      </c>
      <c r="E1" s="65">
        <v>2008</v>
      </c>
      <c r="F1" s="65">
        <v>2009</v>
      </c>
      <c r="G1" s="65">
        <v>2010</v>
      </c>
      <c r="H1" s="65">
        <v>2011</v>
      </c>
      <c r="I1" s="65">
        <v>2012</v>
      </c>
      <c r="J1" s="65">
        <v>2013</v>
      </c>
      <c r="K1" s="65">
        <v>2014</v>
      </c>
      <c r="L1" s="65">
        <v>2015</v>
      </c>
      <c r="M1" s="66">
        <v>42552</v>
      </c>
      <c r="N1" s="66">
        <v>42917</v>
      </c>
      <c r="O1" s="66">
        <v>43177</v>
      </c>
      <c r="P1" s="69"/>
      <c r="S1" s="69"/>
    </row>
    <row r="2" spans="1:19" x14ac:dyDescent="0.25">
      <c r="A2" s="37" t="s">
        <v>50</v>
      </c>
      <c r="B2" s="37">
        <v>2258.42</v>
      </c>
      <c r="C2" s="37">
        <v>2446.35</v>
      </c>
      <c r="D2" s="37">
        <v>2337.7999999999997</v>
      </c>
      <c r="E2" s="37">
        <v>2410.9499999999998</v>
      </c>
      <c r="F2" s="37">
        <v>2605.0500000000002</v>
      </c>
      <c r="G2" s="37">
        <v>2834.69</v>
      </c>
      <c r="H2" s="37">
        <v>2734.38</v>
      </c>
      <c r="I2" s="37">
        <v>2734.5104999999999</v>
      </c>
      <c r="J2" s="37">
        <v>2737.8645000000001</v>
      </c>
      <c r="K2" s="37">
        <v>2825.7674999999999</v>
      </c>
      <c r="L2" s="37">
        <v>2982.0805</v>
      </c>
      <c r="M2" s="37">
        <v>3245</v>
      </c>
      <c r="N2" s="37">
        <v>3300.8</v>
      </c>
      <c r="O2" s="37">
        <v>3464.3775000000001</v>
      </c>
      <c r="P2" s="55"/>
    </row>
    <row r="3" spans="1:19" x14ac:dyDescent="0.25">
      <c r="A3" s="37" t="s">
        <v>51</v>
      </c>
      <c r="B3" s="37">
        <v>164.1</v>
      </c>
      <c r="C3" s="37">
        <v>416.7</v>
      </c>
      <c r="D3" s="37">
        <v>397</v>
      </c>
      <c r="E3" s="37">
        <v>476</v>
      </c>
      <c r="F3" s="37">
        <v>527.20000000000005</v>
      </c>
      <c r="G3" s="37">
        <v>548.5</v>
      </c>
      <c r="H3" s="37">
        <v>832.1</v>
      </c>
      <c r="I3" s="37">
        <v>935.5</v>
      </c>
      <c r="J3" s="37">
        <v>1094.0999999999999</v>
      </c>
      <c r="K3" s="37">
        <v>1254.3</v>
      </c>
      <c r="L3" s="37">
        <v>1245.8</v>
      </c>
      <c r="M3" s="37">
        <v>1262.5999999999999</v>
      </c>
      <c r="N3" s="37">
        <v>1382.8</v>
      </c>
      <c r="O3" s="37">
        <v>1397.2767568545498</v>
      </c>
      <c r="P3" s="55"/>
    </row>
    <row r="4" spans="1:19" x14ac:dyDescent="0.25">
      <c r="A4" s="68" t="s">
        <v>52</v>
      </c>
      <c r="B4" s="68">
        <f t="shared" ref="B4:O4" si="0">B2+B3</f>
        <v>2422.52</v>
      </c>
      <c r="C4" s="68">
        <f t="shared" si="0"/>
        <v>2863.0499999999997</v>
      </c>
      <c r="D4" s="68">
        <f t="shared" si="0"/>
        <v>2734.7999999999997</v>
      </c>
      <c r="E4" s="68">
        <f t="shared" si="0"/>
        <v>2886.95</v>
      </c>
      <c r="F4" s="68">
        <f t="shared" si="0"/>
        <v>3132.25</v>
      </c>
      <c r="G4" s="68">
        <f t="shared" si="0"/>
        <v>3383.19</v>
      </c>
      <c r="H4" s="68">
        <f t="shared" si="0"/>
        <v>3566.48</v>
      </c>
      <c r="I4" s="68">
        <f t="shared" si="0"/>
        <v>3670.0104999999999</v>
      </c>
      <c r="J4" s="68">
        <f t="shared" si="0"/>
        <v>3831.9645</v>
      </c>
      <c r="K4" s="68">
        <f t="shared" si="0"/>
        <v>4080.0675000000001</v>
      </c>
      <c r="L4" s="68">
        <f t="shared" si="0"/>
        <v>4227.8805000000002</v>
      </c>
      <c r="M4" s="68">
        <f t="shared" si="0"/>
        <v>4507.6000000000004</v>
      </c>
      <c r="N4" s="68">
        <f t="shared" si="0"/>
        <v>4683.6000000000004</v>
      </c>
      <c r="O4" s="68">
        <f t="shared" si="0"/>
        <v>4861.6542568545501</v>
      </c>
      <c r="P4" s="55"/>
    </row>
    <row r="5" spans="1:19" x14ac:dyDescent="0.25">
      <c r="A5" s="68" t="s">
        <v>53</v>
      </c>
      <c r="B5" s="68">
        <f>B4/B9*100</f>
        <v>47.646133270395723</v>
      </c>
      <c r="C5" s="68">
        <f>C4/C9*100</f>
        <v>53.300753979335383</v>
      </c>
      <c r="D5" s="68">
        <f>D4/D9*100</f>
        <v>49.875984826378755</v>
      </c>
      <c r="E5" s="68">
        <f>E4/E9*100</f>
        <v>51.415875616662809</v>
      </c>
      <c r="F5" s="68">
        <f>F4/F9*100</f>
        <v>55.792558023547848</v>
      </c>
      <c r="G5" s="68">
        <f t="shared" ref="G5:L5" si="1">G4/G9*100</f>
        <v>56.157191468171632</v>
      </c>
      <c r="H5" s="68">
        <f t="shared" si="1"/>
        <v>52.692324739602569</v>
      </c>
      <c r="I5" s="68">
        <f t="shared" si="1"/>
        <v>51.621218088473164</v>
      </c>
      <c r="J5" s="68">
        <f t="shared" si="1"/>
        <v>49.664508728955248</v>
      </c>
      <c r="K5" s="68">
        <f t="shared" si="1"/>
        <v>48.214070476460577</v>
      </c>
      <c r="L5" s="68">
        <f t="shared" si="1"/>
        <v>46.204829349857391</v>
      </c>
      <c r="M5" s="68">
        <f>M4/M9*100</f>
        <v>47.31345320191874</v>
      </c>
      <c r="N5" s="68">
        <f>N4/N9*100</f>
        <v>45.574054432756967</v>
      </c>
      <c r="O5" s="68">
        <f>O4/O9*100</f>
        <v>44.238682543992049</v>
      </c>
      <c r="P5" s="55"/>
      <c r="R5" s="71"/>
    </row>
    <row r="6" spans="1:19" x14ac:dyDescent="0.25">
      <c r="A6" s="37" t="s">
        <v>54</v>
      </c>
      <c r="B6" s="37">
        <f>B2/B4*100</f>
        <v>93.226062117134219</v>
      </c>
      <c r="C6" s="37">
        <f>C2/C4*100</f>
        <v>85.445591240111071</v>
      </c>
      <c r="D6" s="37">
        <f>D2/D4*100</f>
        <v>85.483399151674718</v>
      </c>
      <c r="E6" s="37">
        <f>E2/E4*100</f>
        <v>83.512010945807859</v>
      </c>
      <c r="F6" s="37">
        <f>F2/F4*100</f>
        <v>83.168648734934962</v>
      </c>
      <c r="G6" s="37">
        <f t="shared" ref="G6:L6" si="2">G2/G4*100</f>
        <v>83.787490504523845</v>
      </c>
      <c r="H6" s="37">
        <f t="shared" si="2"/>
        <v>76.668872389583015</v>
      </c>
      <c r="I6" s="37">
        <f t="shared" si="2"/>
        <v>74.509609713650676</v>
      </c>
      <c r="J6" s="37">
        <f t="shared" si="2"/>
        <v>71.448065346116863</v>
      </c>
      <c r="K6" s="37">
        <f t="shared" si="2"/>
        <v>69.257861542731831</v>
      </c>
      <c r="L6" s="37">
        <f t="shared" si="2"/>
        <v>70.53369885927475</v>
      </c>
      <c r="M6" s="37">
        <f>M2/M4*100</f>
        <v>71.989528795811509</v>
      </c>
      <c r="N6" s="37">
        <f>N2/N4*100</f>
        <v>70.475702451105988</v>
      </c>
      <c r="O6" s="37">
        <v>71.259232289410548</v>
      </c>
      <c r="P6" s="55"/>
    </row>
    <row r="7" spans="1:19" x14ac:dyDescent="0.25">
      <c r="A7" s="37" t="s">
        <v>55</v>
      </c>
      <c r="B7" s="37">
        <f>B3/B4*100</f>
        <v>6.7739378828657753</v>
      </c>
      <c r="C7" s="37">
        <f>C3/C4*100</f>
        <v>14.554408759888931</v>
      </c>
      <c r="D7" s="37">
        <f>D3/D4*100</f>
        <v>14.51660084832529</v>
      </c>
      <c r="E7" s="37">
        <f>E3/E4*100</f>
        <v>16.487989054192141</v>
      </c>
      <c r="F7" s="37">
        <f>F3/F4*100</f>
        <v>16.831351265065049</v>
      </c>
      <c r="G7" s="37">
        <f t="shared" ref="G7:L7" si="3">G3/G4*100</f>
        <v>16.212509495476162</v>
      </c>
      <c r="H7" s="37">
        <f t="shared" si="3"/>
        <v>23.331127610416992</v>
      </c>
      <c r="I7" s="37">
        <f t="shared" si="3"/>
        <v>25.490390286349317</v>
      </c>
      <c r="J7" s="37">
        <f t="shared" si="3"/>
        <v>28.551934653883144</v>
      </c>
      <c r="K7" s="37">
        <f t="shared" si="3"/>
        <v>30.742138457268169</v>
      </c>
      <c r="L7" s="37">
        <f t="shared" si="3"/>
        <v>29.466301140725236</v>
      </c>
      <c r="M7" s="37">
        <f>M3/M4*100</f>
        <v>28.010471204188477</v>
      </c>
      <c r="N7" s="37">
        <f>N3/N4*100</f>
        <v>29.524297548894008</v>
      </c>
      <c r="O7" s="37">
        <v>28.740767710589449</v>
      </c>
      <c r="P7" s="55"/>
    </row>
    <row r="8" spans="1:19" x14ac:dyDescent="0.25">
      <c r="P8" s="55"/>
    </row>
    <row r="9" spans="1:19" ht="13.8" thickBot="1" x14ac:dyDescent="0.3">
      <c r="A9" s="37" t="s">
        <v>49</v>
      </c>
      <c r="B9" s="37">
        <v>5084.3999999999996</v>
      </c>
      <c r="C9" s="37">
        <v>5371.5</v>
      </c>
      <c r="D9" s="37">
        <v>5483.2</v>
      </c>
      <c r="E9" s="62">
        <v>5614.9</v>
      </c>
      <c r="F9" s="62">
        <v>5614.1</v>
      </c>
      <c r="G9" s="62">
        <v>6024.5</v>
      </c>
      <c r="H9" s="62">
        <v>6768.5</v>
      </c>
      <c r="I9" s="62">
        <v>7109.5</v>
      </c>
      <c r="J9" s="62">
        <v>7715.7</v>
      </c>
      <c r="K9" s="62">
        <v>8462.4</v>
      </c>
      <c r="L9" s="62">
        <v>9150.2999999999993</v>
      </c>
      <c r="M9" s="62">
        <v>9527.1</v>
      </c>
      <c r="N9" s="62">
        <v>10276.9</v>
      </c>
      <c r="O9" s="62">
        <v>10989.6</v>
      </c>
      <c r="P9" s="55"/>
      <c r="R9" s="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Jan 2015 to March 2018</vt:lpstr>
      <vt:lpstr>Cashflow Statements </vt:lpstr>
      <vt:lpstr>Government Debt</vt:lpstr>
      <vt:lpstr>'Cashflow Statements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Jabid</dc:creator>
  <cp:lastModifiedBy>Vidyala, Deepti Devi</cp:lastModifiedBy>
  <dcterms:created xsi:type="dcterms:W3CDTF">2017-11-26T22:47:41Z</dcterms:created>
  <dcterms:modified xsi:type="dcterms:W3CDTF">2018-07-26T16:34:14Z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